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E4B71ACA-D1CE-4CE1-8764-A66C06E9C2BC}" xr6:coauthVersionLast="47" xr6:coauthVersionMax="47" xr10:uidLastSave="{00000000-0000-0000-0000-000000000000}"/>
  <bookViews>
    <workbookView xWindow="-120" yWindow="-120" windowWidth="20730" windowHeight="11040" xr2:uid="{C30B1DAF-ABDF-469C-A844-C51A1DF78CD6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Port_E1I!$C$6:$H$91</definedName>
    <definedName name="IN" localSheetId="0">#REF!</definedName>
    <definedName name="IN">#REF!</definedName>
    <definedName name="_xlnm.Print_Area" localSheetId="0">Port_E1I!$B$2:$G$114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2" i="1" l="1"/>
  <c r="F104" i="1" s="1"/>
  <c r="F92" i="1"/>
  <c r="G92" i="1" l="1"/>
  <c r="G96" i="1"/>
  <c r="G82" i="1"/>
  <c r="G74" i="1"/>
  <c r="G66" i="1"/>
  <c r="G58" i="1"/>
  <c r="G50" i="1"/>
  <c r="G42" i="1"/>
  <c r="G34" i="1"/>
  <c r="G26" i="1"/>
  <c r="G18" i="1"/>
  <c r="G10" i="1"/>
  <c r="G81" i="1"/>
  <c r="G73" i="1"/>
  <c r="G65" i="1"/>
  <c r="G57" i="1"/>
  <c r="G49" i="1"/>
  <c r="G41" i="1"/>
  <c r="G33" i="1"/>
  <c r="G25" i="1"/>
  <c r="G17" i="1"/>
  <c r="G9" i="1"/>
  <c r="G80" i="1"/>
  <c r="G72" i="1"/>
  <c r="G64" i="1"/>
  <c r="G56" i="1"/>
  <c r="G48" i="1"/>
  <c r="G40" i="1"/>
  <c r="G32" i="1"/>
  <c r="G24" i="1"/>
  <c r="G16" i="1"/>
  <c r="G8" i="1"/>
  <c r="G12" i="1"/>
  <c r="G100" i="1"/>
  <c r="G75" i="1"/>
  <c r="G59" i="1"/>
  <c r="G43" i="1"/>
  <c r="G35" i="1"/>
  <c r="G19" i="1"/>
  <c r="G87" i="1"/>
  <c r="G79" i="1"/>
  <c r="G71" i="1"/>
  <c r="G63" i="1"/>
  <c r="G55" i="1"/>
  <c r="G47" i="1"/>
  <c r="G39" i="1"/>
  <c r="G31" i="1"/>
  <c r="G23" i="1"/>
  <c r="G15" i="1"/>
  <c r="G7" i="1"/>
  <c r="G86" i="1"/>
  <c r="G78" i="1"/>
  <c r="G70" i="1"/>
  <c r="G62" i="1"/>
  <c r="G54" i="1"/>
  <c r="G46" i="1"/>
  <c r="G38" i="1"/>
  <c r="G30" i="1"/>
  <c r="G22" i="1"/>
  <c r="G14" i="1"/>
  <c r="G85" i="1"/>
  <c r="G77" i="1"/>
  <c r="G69" i="1"/>
  <c r="G61" i="1"/>
  <c r="G53" i="1"/>
  <c r="G45" i="1"/>
  <c r="G37" i="1"/>
  <c r="G29" i="1"/>
  <c r="G21" i="1"/>
  <c r="G13" i="1"/>
  <c r="G84" i="1"/>
  <c r="G76" i="1"/>
  <c r="G68" i="1"/>
  <c r="G60" i="1"/>
  <c r="G52" i="1"/>
  <c r="G44" i="1"/>
  <c r="G36" i="1"/>
  <c r="G28" i="1"/>
  <c r="G20" i="1"/>
  <c r="G83" i="1"/>
  <c r="G67" i="1"/>
  <c r="G51" i="1"/>
  <c r="G27" i="1"/>
  <c r="G11" i="1"/>
  <c r="G102" i="1"/>
</calcChain>
</file>

<file path=xl/sharedStrings.xml><?xml version="1.0" encoding="utf-8"?>
<sst xmlns="http://schemas.openxmlformats.org/spreadsheetml/2006/main" count="283" uniqueCount="248">
  <si>
    <t>NAME OF PENSION FUND</t>
  </si>
  <si>
    <t>ADITYA BIRLA SUN LIFE PENSION FUND MANAGEMENT LIMITED</t>
  </si>
  <si>
    <t>SCHEME NAME</t>
  </si>
  <si>
    <t>Scheme E Tier II</t>
  </si>
  <si>
    <t>MONTH</t>
  </si>
  <si>
    <t>30-04-2025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</si>
  <si>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</si>
  <si>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</si>
  <si>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</si>
  <si>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</si>
  <si>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</si>
  <si>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</si>
  <si>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</si>
  <si>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</si>
  <si>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</si>
  <si>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</si>
  <si>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</si>
  <si>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</si>
  <si>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</si>
  <si>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</si>
  <si>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</si>
  <si>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</si>
  <si>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INE009A01021</t>
  </si>
  <si>
    <t>INFOSYS LTD EQ</t>
  </si>
  <si>
    <t>Writing , modifying, testing of computer program</t>
  </si>
  <si>
    <t>INE010V01017</t>
  </si>
  <si>
    <t>L&amp;T Technology Services Ltd</t>
  </si>
  <si>
    <t>Other information technology and computer service activities</t>
  </si>
  <si>
    <t>INE016A01026</t>
  </si>
  <si>
    <t>Dabur India Limited</t>
  </si>
  <si>
    <t>Manufacture of hair oil, shampoo, hair dye etc.</t>
  </si>
  <si>
    <t>INE018A01030</t>
  </si>
  <si>
    <t>LARSEN AND TOUBRO LIMITED</t>
  </si>
  <si>
    <t>Construction of utility projects n.e.c.</t>
  </si>
  <si>
    <t>INE020B01018</t>
  </si>
  <si>
    <t>Rec ltd</t>
  </si>
  <si>
    <t>Other credit granting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</si>
  <si>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</si>
  <si>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</si>
  <si>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</si>
  <si>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</si>
  <si>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</si>
  <si>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</si>
  <si>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</si>
  <si>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</si>
  <si>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</si>
  <si>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</si>
  <si>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</si>
  <si>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</si>
  <si>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</si>
  <si>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</si>
  <si>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</si>
  <si>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</si>
  <si>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</si>
  <si>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</si>
  <si>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</si>
  <si>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</si>
  <si>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</si>
  <si>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</si>
  <si>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</si>
  <si>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</si>
  <si>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</si>
  <si>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</si>
  <si>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</si>
  <si>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</si>
  <si>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</si>
  <si>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</si>
  <si>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</si>
  <si>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</si>
  <si>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</si>
  <si>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</si>
  <si>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</si>
  <si>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</si>
  <si>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</si>
  <si>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</si>
  <si>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INE101A01026</t>
  </si>
  <si>
    <t>MAHINDRA AND MAHINDRA LTD</t>
  </si>
  <si>
    <t>Manufacture of tractors used in agriculture and forestry</t>
  </si>
  <si>
    <t>INE121A01024</t>
  </si>
  <si>
    <t>CHOLAMANDALAM INVESTMENT AND FINANCE COMPANY</t>
  </si>
  <si>
    <t>INE121J01017</t>
  </si>
  <si>
    <t>Indus Towers Ltd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</si>
  <si>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</si>
  <si>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</si>
  <si>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</si>
  <si>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</si>
  <si>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</si>
  <si>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</si>
  <si>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</si>
  <si>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</si>
  <si>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</si>
  <si>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</si>
  <si>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</si>
  <si>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</si>
  <si>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</si>
  <si>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</si>
  <si>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</si>
  <si>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</si>
  <si>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INE176B01034</t>
  </si>
  <si>
    <t>Havells India Limited.</t>
  </si>
  <si>
    <t>Manufacture of other electronic and electric wires and cables</t>
  </si>
  <si>
    <t>INE192A01025</t>
  </si>
  <si>
    <t>Tata Consumer Products Limited</t>
  </si>
  <si>
    <t>Processing and blending of tea including manufacture of instant tea</t>
  </si>
  <si>
    <t>INE192R01011</t>
  </si>
  <si>
    <t>Avenue Supermarts Pvt Ltd</t>
  </si>
  <si>
    <t>Retail sale in non-specialized stores with food, beverages or tobacco</t>
  </si>
  <si>
    <t>INE196A01026</t>
  </si>
  <si>
    <t>MARICO LTD</t>
  </si>
  <si>
    <t>Manufacture of vegetable oils and fats excluding corn oil</t>
  </si>
  <si>
    <t>INE1NPP01017</t>
  </si>
  <si>
    <t>SIEMENS ENERGY INDIA LIMITED</t>
  </si>
  <si>
    <t>INE200M01039</t>
  </si>
  <si>
    <t>VARUN INDUSTRIES LIMITED</t>
  </si>
  <si>
    <t>Manufacture of aerated drinks</t>
  </si>
  <si>
    <t>INE205A01025</t>
  </si>
  <si>
    <t>Vedanta Limited</t>
  </si>
  <si>
    <t>Manufacture of Copper from ore, and other copper products and alloys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</si>
  <si>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</si>
  <si>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</si>
  <si>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</si>
  <si>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</si>
  <si>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</si>
  <si>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</si>
  <si>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</si>
  <si>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</si>
  <si>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INE226A01021</t>
  </si>
  <si>
    <t>VOLTAS LTD</t>
  </si>
  <si>
    <t>Manufacture of air-conditioning machines, including motor vehicles airconditioners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</si>
  <si>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</si>
  <si>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</si>
  <si>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</si>
  <si>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</si>
  <si>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</si>
  <si>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</si>
  <si>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</si>
  <si>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</si>
  <si>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</si>
  <si>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Electric power generation by coal based thermal power plants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</si>
  <si>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</si>
  <si>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</si>
  <si>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</si>
  <si>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</si>
  <si>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</si>
  <si>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</si>
  <si>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</si>
  <si>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</si>
  <si>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</si>
  <si>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</si>
  <si>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</si>
  <si>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</si>
  <si>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</si>
  <si>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</si>
  <si>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INE326A01037</t>
  </si>
  <si>
    <t>Lupin Limited</t>
  </si>
  <si>
    <t>INE358A01014</t>
  </si>
  <si>
    <t>Abbott India Ltd</t>
  </si>
  <si>
    <t>Manufacture of allopathic pharmaceutical preparations</t>
  </si>
  <si>
    <t>INE377Y01014</t>
  </si>
  <si>
    <t>Bajaj Housing Finance Ltd</t>
  </si>
  <si>
    <t>INE397D01024</t>
  </si>
  <si>
    <t>BHARTI AIRTEL LTD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</si>
  <si>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</si>
  <si>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</si>
  <si>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</si>
  <si>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</si>
  <si>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</si>
  <si>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</si>
  <si>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</si>
  <si>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</si>
  <si>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</si>
  <si>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</si>
  <si>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</si>
  <si>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</si>
  <si>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</si>
  <si>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INE522F01014</t>
  </si>
  <si>
    <t>Coal India Limited</t>
  </si>
  <si>
    <t>Belowground mining of hard coal</t>
  </si>
  <si>
    <t>INE562A01011</t>
  </si>
  <si>
    <t>Indian Bank</t>
  </si>
  <si>
    <t>INE585B01010</t>
  </si>
  <si>
    <t>MARUTI SUZUKI INDIA LTD.</t>
  </si>
  <si>
    <t>Manufacture of passenger cars</t>
  </si>
  <si>
    <t>INE603J01030</t>
  </si>
  <si>
    <t>PI INDUSTRIES</t>
  </si>
  <si>
    <t>Manufacture of other agrochemical products n.e.c.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</si>
  <si>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</si>
  <si>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</si>
  <si>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</si>
  <si>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</si>
  <si>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</si>
  <si>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</si>
  <si>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</si>
  <si>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</si>
  <si>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</si>
  <si>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</si>
  <si>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</si>
  <si>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</si>
  <si>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</si>
  <si>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</si>
  <si>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</si>
  <si>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</si>
  <si>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</si>
  <si>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INE775A01035</t>
  </si>
  <si>
    <t>Samvardhana Motherson International Ltd</t>
  </si>
  <si>
    <t>Manufacture of parts and accessories of bodies for motor vehicles such as</t>
  </si>
  <si>
    <t>INE795G01014</t>
  </si>
  <si>
    <t>HDFC LIFE INSURANCE COMPANY LTD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</si>
  <si>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</si>
  <si>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</si>
  <si>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</si>
  <si>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</si>
  <si>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</si>
  <si>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</si>
  <si>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</si>
  <si>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</si>
  <si>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</si>
  <si>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</si>
  <si>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</si>
  <si>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</si>
  <si>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</si>
  <si>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</si>
  <si>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</si>
  <si>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</si>
  <si>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</si>
  <si>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</si>
  <si>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>Activities of holding companies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</si>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</sst>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8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2" applyFont="1"/>
    <xf numFmtId="0" fontId="2" fillId="0" borderId="0" xfId="2"/>
    <xf numFmtId="0" fontId="4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4" fillId="2" borderId="1" xfId="2" applyFont="1" applyFill="1" applyBorder="1"/>
    <xf numFmtId="0" fontId="4" fillId="2" borderId="2" xfId="2" applyFont="1" applyFill="1" applyBorder="1"/>
    <xf numFmtId="164" fontId="4" fillId="2" borderId="2" xfId="3" applyFont="1" applyFill="1" applyBorder="1"/>
    <xf numFmtId="9" fontId="4" fillId="2" borderId="2" xfId="1" applyFont="1" applyFill="1" applyBorder="1"/>
    <xf numFmtId="0" fontId="4" fillId="2" borderId="3" xfId="2" applyFont="1" applyFill="1" applyBorder="1"/>
    <xf numFmtId="0" fontId="0" fillId="0" borderId="0" xfId="0" applyAlignment="1">
      <alignment horizontal="left" vertical="top"/>
    </xf>
    <xf numFmtId="0" fontId="2" fillId="0" borderId="4" xfId="2" applyBorder="1"/>
    <xf numFmtId="165" fontId="0" fillId="0" borderId="4" xfId="3" applyNumberFormat="1" applyFont="1" applyBorder="1"/>
    <xf numFmtId="10" fontId="0" fillId="0" borderId="4" xfId="1" applyNumberFormat="1" applyFont="1" applyFill="1" applyBorder="1"/>
    <xf numFmtId="164" fontId="0" fillId="0" borderId="5" xfId="3" quotePrefix="1" applyFont="1" applyFill="1" applyBorder="1"/>
    <xf numFmtId="164" fontId="2" fillId="0" borderId="5" xfId="2" quotePrefix="1" applyNumberFormat="1" applyBorder="1"/>
    <xf numFmtId="164" fontId="2" fillId="0" borderId="6" xfId="2" quotePrefix="1" applyNumberFormat="1" applyBorder="1"/>
    <xf numFmtId="9" fontId="1" fillId="0" borderId="4" xfId="1" applyFont="1" applyFill="1" applyBorder="1"/>
    <xf numFmtId="0" fontId="2" fillId="0" borderId="4" xfId="2" applyBorder="1" applyAlignment="1">
      <alignment vertical="top"/>
    </xf>
    <xf numFmtId="164" fontId="0" fillId="0" borderId="4" xfId="3" applyFont="1" applyBorder="1" applyAlignment="1">
      <alignment horizontal="right" vertical="top"/>
    </xf>
    <xf numFmtId="4" fontId="0" fillId="0" borderId="4" xfId="2" applyNumberFormat="1" applyFont="1" applyBorder="1" applyAlignment="1">
      <alignment horizontal="right" vertical="top"/>
    </xf>
    <xf numFmtId="9" fontId="0" fillId="0" borderId="4" xfId="1" applyFont="1" applyBorder="1"/>
    <xf numFmtId="0" fontId="2" fillId="0" borderId="4" xfId="2" quotePrefix="1" applyBorder="1"/>
    <xf numFmtId="0" fontId="3" fillId="2" borderId="4" xfId="2" applyFont="1" applyFill="1" applyBorder="1"/>
    <xf numFmtId="9" fontId="3" fillId="2" borderId="4" xfId="1" applyFont="1" applyFill="1" applyBorder="1"/>
    <xf numFmtId="0" fontId="5" fillId="0" borderId="4" xfId="2" applyFont="1" applyBorder="1"/>
    <xf numFmtId="164" fontId="0" fillId="0" borderId="4" xfId="3" applyFont="1" applyBorder="1"/>
    <xf numFmtId="165" fontId="0" fillId="0" borderId="4" xfId="3" applyNumberFormat="1" applyFont="1" applyBorder="1" applyAlignment="1">
      <alignment horizontal="right" vertical="top"/>
    </xf>
    <xf numFmtId="165" fontId="7" fillId="0" borderId="4" xfId="3" applyNumberFormat="1" applyFont="1" applyFill="1" applyBorder="1" applyAlignment="1">
      <alignment vertical="center" wrapText="1"/>
    </xf>
    <xf numFmtId="0" fontId="3" fillId="0" borderId="4" xfId="2" applyFont="1" applyBorder="1"/>
    <xf numFmtId="0" fontId="4" fillId="0" borderId="4" xfId="2" applyFont="1" applyBorder="1" applyAlignment="1">
      <alignment vertical="top"/>
    </xf>
    <xf numFmtId="0" fontId="4" fillId="0" borderId="4" xfId="2" applyFont="1" applyBorder="1"/>
    <xf numFmtId="164" fontId="4" fillId="0" borderId="4" xfId="3" applyFont="1" applyBorder="1"/>
    <xf numFmtId="9" fontId="4" fillId="0" borderId="4" xfId="1" applyFont="1" applyBorder="1"/>
    <xf numFmtId="165" fontId="2" fillId="0" borderId="0" xfId="2" applyNumberFormat="1"/>
    <xf numFmtId="9" fontId="1" fillId="0" borderId="0" xfId="1" applyFont="1"/>
    <xf numFmtId="164" fontId="2" fillId="0" borderId="4" xfId="2" applyNumberFormat="1" applyBorder="1"/>
    <xf numFmtId="164" fontId="0" fillId="3" borderId="4" xfId="3" applyFont="1" applyFill="1" applyBorder="1" applyAlignment="1">
      <alignment horizontal="right"/>
    </xf>
    <xf numFmtId="166" fontId="2" fillId="0" borderId="4" xfId="2" applyNumberFormat="1" applyBorder="1" applyAlignment="1">
      <alignment horizontal="right" vertical="top"/>
    </xf>
    <xf numFmtId="164" fontId="0" fillId="0" borderId="4" xfId="3" applyFont="1" applyFill="1" applyBorder="1"/>
    <xf numFmtId="9" fontId="0" fillId="0" borderId="0" xfId="1" applyFont="1"/>
    <xf numFmtId="10" fontId="0" fillId="3" borderId="0" xfId="4" applyNumberFormat="1" applyFont="1" applyFill="1" applyBorder="1"/>
    <xf numFmtId="0" fontId="2" fillId="0" borderId="0" xfId="2" applyAlignment="1">
      <alignment vertical="top"/>
    </xf>
  </cellXfs>
  <cellStyles count="5">
    <cellStyle name="Comma 2 4" xfId="3" xr:uid="{5E333474-292F-4319-895A-C2F13FBB2A1A}"/>
    <cellStyle name="Normal" xfId="0" builtinId="0"/>
    <cellStyle name="Normal 2 4" xfId="2" xr:uid="{08743980-D453-47EE-BE74-4F3B91F1DFF1}"/>
    <cellStyle name="Percent" xfId="1" builtinId="5"/>
    <cellStyle name="Percent 2 3" xfId="4" xr:uid="{EB052874-02CC-4ACA-852D-338B46C089B1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1.%20April%202025\11.%20Website%20upload%20Portfolio%20report\Portfolio_ABSLPM_April%202025.xlsx" TargetMode="External"/><Relationship Id="rId1" Type="http://schemas.openxmlformats.org/officeDocument/2006/relationships/externalLinkPath" Target="file:///Y:\PFRDA%20&amp;%20NPS%20Trust%20Communication%20April%202019%20Onwards\NPS%20Trust\2025-26\Monthly\1.%20April%202025\11.%20Website%20upload%20Portfolio%20report\Portfolio_ABSLPM_Ap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9DDF2A-6CD0-49D9-BEB1-7F87E41BD66A}" name="Table1345676856" displayName="Table1345676856" ref="B6:H91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7D7CC238-AD2E-482B-9816-633FC3A5E26E}" name="ISIN No." dataDxfId="6"/>
    <tableColumn id="2" xr3:uid="{1C5CA7CE-824B-485C-819A-6DAA37122053}" name="Name of the Instrument" dataDxfId="5"/>
    <tableColumn id="3" xr3:uid="{774E8E39-DC43-4704-B536-B1CFB7F48E85}" name="Industry " dataDxfId="4"/>
    <tableColumn id="4" xr3:uid="{9A453D0C-46C2-45A3-B947-9F7124FDCE62}" name="Quantity" dataDxfId="3"/>
    <tableColumn id="5" xr3:uid="{64B805AB-DB5D-47F8-9367-EEBD4D63DA1A}" name="Market Value" dataDxfId="2"/>
    <tableColumn id="6" xr3:uid="{4D985033-BFE3-4C5A-8BAC-8CEA2DC3DC29}" name="% of Portfolio" dataDxfId="1" dataCellStyle="Percent">
      <calculatedColumnFormula>+F7/$F$104</calculatedColumnFormula>
    </tableColumn>
    <tableColumn id="7" xr3:uid="{9B07E58D-18AD-4E9F-A77F-8EC38E549355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8FBF9-057E-4527-A20D-24DADE86E69A}">
  <sheetPr>
    <tabColor rgb="FF7030A0"/>
  </sheetPr>
  <dimension ref="B2:O114"/>
  <sheetViews>
    <sheetView showGridLines="0" tabSelected="1" zoomScaleNormal="100" zoomScaleSheetLayoutView="89" workbookViewId="0">
      <selection activeCell="C92" sqref="C92"/>
    </sheetView>
  </sheetViews>
  <sheetFormatPr defaultRowHeight="15" outlineLevelRow="1" x14ac:dyDescent="0.25"/>
  <cols>
    <col min="1" max="1" width="9.140625" style="2"/>
    <col min="2" max="2" width="16.5703125" style="2" customWidth="1"/>
    <col min="3" max="3" width="52.7109375" style="2" customWidth="1"/>
    <col min="4" max="4" width="62" style="2" customWidth="1"/>
    <col min="5" max="5" width="19.42578125" style="4" customWidth="1"/>
    <col min="6" max="6" width="29.5703125" style="2" customWidth="1"/>
    <col min="7" max="7" width="20.5703125" style="36" customWidth="1"/>
    <col min="8" max="8" width="20.7109375" style="2" bestFit="1" customWidth="1"/>
    <col min="9" max="9" width="12" style="2" bestFit="1" customWidth="1"/>
    <col min="10" max="11" width="9.140625" style="2"/>
    <col min="12" max="12" width="16.140625" style="2" bestFit="1" customWidth="1"/>
    <col min="13" max="13" width="14" style="2" bestFit="1" customWidth="1"/>
    <col min="14" max="14" width="9.140625" style="2"/>
    <col min="15" max="15" width="10" style="2" bestFit="1" customWidth="1"/>
    <col min="16" max="16384" width="9.140625" style="2"/>
  </cols>
  <sheetData>
    <row r="2" spans="2:8" x14ac:dyDescent="0.25">
      <c r="B2" s="1" t="s">
        <v>0</v>
      </c>
      <c r="D2" s="3" t="s">
        <v>1</v>
      </c>
      <c r="G2" s="5"/>
    </row>
    <row r="3" spans="2:8" x14ac:dyDescent="0.25">
      <c r="B3" s="1" t="s">
        <v>2</v>
      </c>
      <c r="D3" s="1" t="s">
        <v>3</v>
      </c>
      <c r="G3" s="5"/>
    </row>
    <row r="4" spans="2:8" x14ac:dyDescent="0.25">
      <c r="B4" s="1" t="s">
        <v>4</v>
      </c>
      <c r="D4" s="1" t="s">
        <v>5</v>
      </c>
      <c r="G4" s="5"/>
    </row>
    <row r="6" spans="2:8" x14ac:dyDescent="0.25">
      <c r="B6" s="6" t="s">
        <v>6</v>
      </c>
      <c r="C6" s="7" t="s">
        <v>7</v>
      </c>
      <c r="D6" s="7" t="s">
        <v>8</v>
      </c>
      <c r="E6" s="8" t="s">
        <v>9</v>
      </c>
      <c r="F6" s="7" t="s">
        <v>10</v>
      </c>
      <c r="G6" s="9" t="s">
        <v>11</v>
      </c>
      <c r="H6" s="10" t="s">
        <v>12</v>
      </c>
    </row>
    <row r="7" spans="2:8" x14ac:dyDescent="0.25">
      <c r="B7" s="11" t="s">
        <v>13</v>
      </c>
      <c r="C7" s="12" t="s">
        <v>14</v>
      </c>
      <c r="D7" s="12" t="s">
        <v>15</v>
      </c>
      <c r="E7" s="13">
        <v>441</v>
      </c>
      <c r="F7" s="13">
        <v>623265.30000000005</v>
      </c>
      <c r="G7" s="14">
        <f t="shared" ref="G7:G70" si="0">+F7/$F$104</f>
        <v>1.3250962891656931E-3</v>
      </c>
      <c r="H7" s="15"/>
    </row>
    <row r="8" spans="2:8" x14ac:dyDescent="0.25">
      <c r="B8" s="11" t="s">
        <v>16</v>
      </c>
      <c r="C8" s="12" t="s">
        <v>17</v>
      </c>
      <c r="D8" s="12" t="s">
        <v>18</v>
      </c>
      <c r="E8" s="13">
        <v>23014</v>
      </c>
      <c r="F8" s="13">
        <v>32334670</v>
      </c>
      <c r="G8" s="14">
        <f t="shared" si="0"/>
        <v>6.8745285881304893E-2</v>
      </c>
      <c r="H8" s="15"/>
    </row>
    <row r="9" spans="2:8" x14ac:dyDescent="0.25">
      <c r="B9" s="11" t="s">
        <v>19</v>
      </c>
      <c r="C9" s="12" t="s">
        <v>20</v>
      </c>
      <c r="D9" s="12" t="s">
        <v>21</v>
      </c>
      <c r="E9" s="13">
        <v>295</v>
      </c>
      <c r="F9" s="13">
        <v>855942.5</v>
      </c>
      <c r="G9" s="14">
        <f t="shared" si="0"/>
        <v>1.8197808068076407E-3</v>
      </c>
      <c r="H9" s="15"/>
    </row>
    <row r="10" spans="2:8" x14ac:dyDescent="0.25">
      <c r="B10" s="11" t="s">
        <v>22</v>
      </c>
      <c r="C10" s="12" t="s">
        <v>23</v>
      </c>
      <c r="D10" s="12" t="s">
        <v>24</v>
      </c>
      <c r="E10" s="13">
        <v>10862</v>
      </c>
      <c r="F10" s="13">
        <v>16294086.199999999</v>
      </c>
      <c r="G10" s="14">
        <f t="shared" si="0"/>
        <v>3.4642122959461931E-2</v>
      </c>
      <c r="H10" s="15"/>
    </row>
    <row r="11" spans="2:8" x14ac:dyDescent="0.25">
      <c r="B11" s="11" t="s">
        <v>25</v>
      </c>
      <c r="C11" s="12" t="s">
        <v>26</v>
      </c>
      <c r="D11" s="12" t="s">
        <v>27</v>
      </c>
      <c r="E11" s="13">
        <v>685</v>
      </c>
      <c r="F11" s="13">
        <v>2916113.5</v>
      </c>
      <c r="G11" s="14">
        <f t="shared" si="0"/>
        <v>6.1998176019681852E-3</v>
      </c>
      <c r="H11" s="15"/>
    </row>
    <row r="12" spans="2:8" x14ac:dyDescent="0.25">
      <c r="B12" s="11" t="s">
        <v>28</v>
      </c>
      <c r="C12" s="12" t="s">
        <v>29</v>
      </c>
      <c r="D12" s="12" t="s">
        <v>30</v>
      </c>
      <c r="E12" s="13">
        <v>2850</v>
      </c>
      <c r="F12" s="13">
        <v>1390087.5</v>
      </c>
      <c r="G12" s="14">
        <f t="shared" si="0"/>
        <v>2.9554024391629302E-3</v>
      </c>
      <c r="H12" s="15"/>
    </row>
    <row r="13" spans="2:8" x14ac:dyDescent="0.25">
      <c r="B13" s="11" t="s">
        <v>31</v>
      </c>
      <c r="C13" s="12" t="s">
        <v>32</v>
      </c>
      <c r="D13" s="12" t="s">
        <v>33</v>
      </c>
      <c r="E13" s="13">
        <v>4153</v>
      </c>
      <c r="F13" s="13">
        <v>13875173</v>
      </c>
      <c r="G13" s="14">
        <f t="shared" si="0"/>
        <v>2.9499380526770889E-2</v>
      </c>
      <c r="H13" s="15"/>
    </row>
    <row r="14" spans="2:8" x14ac:dyDescent="0.25">
      <c r="B14" s="11" t="s">
        <v>34</v>
      </c>
      <c r="C14" s="12" t="s">
        <v>35</v>
      </c>
      <c r="D14" s="12" t="s">
        <v>36</v>
      </c>
      <c r="E14" s="13">
        <v>11500</v>
      </c>
      <c r="F14" s="13">
        <v>4831150</v>
      </c>
      <c r="G14" s="14">
        <f t="shared" si="0"/>
        <v>1.0271290471975317E-2</v>
      </c>
      <c r="H14" s="15"/>
    </row>
    <row r="15" spans="2:8" x14ac:dyDescent="0.25">
      <c r="B15" s="11" t="s">
        <v>37</v>
      </c>
      <c r="C15" s="12" t="s">
        <v>38</v>
      </c>
      <c r="D15" s="12" t="s">
        <v>39</v>
      </c>
      <c r="E15" s="13">
        <v>8500</v>
      </c>
      <c r="F15" s="13">
        <v>2124405</v>
      </c>
      <c r="G15" s="14">
        <f t="shared" si="0"/>
        <v>4.5166018101521844E-3</v>
      </c>
      <c r="H15" s="15"/>
    </row>
    <row r="16" spans="2:8" x14ac:dyDescent="0.25">
      <c r="B16" s="11" t="s">
        <v>40</v>
      </c>
      <c r="C16" s="12" t="s">
        <v>41</v>
      </c>
      <c r="D16" s="12" t="s">
        <v>18</v>
      </c>
      <c r="E16" s="13">
        <v>12330</v>
      </c>
      <c r="F16" s="13">
        <v>3822916.5</v>
      </c>
      <c r="G16" s="14">
        <f t="shared" si="0"/>
        <v>8.1277306276160404E-3</v>
      </c>
      <c r="H16" s="15"/>
    </row>
    <row r="17" spans="2:8" x14ac:dyDescent="0.25">
      <c r="B17" s="11" t="s">
        <v>42</v>
      </c>
      <c r="C17" s="12" t="s">
        <v>43</v>
      </c>
      <c r="D17" s="12" t="s">
        <v>44</v>
      </c>
      <c r="E17" s="13">
        <v>2604</v>
      </c>
      <c r="F17" s="13">
        <v>6098828.4000000004</v>
      </c>
      <c r="G17" s="14">
        <f t="shared" si="0"/>
        <v>1.2966444435617291E-2</v>
      </c>
      <c r="H17" s="15"/>
    </row>
    <row r="18" spans="2:8" x14ac:dyDescent="0.25">
      <c r="B18" s="11" t="s">
        <v>45</v>
      </c>
      <c r="C18" s="12" t="s">
        <v>46</v>
      </c>
      <c r="D18" s="12" t="s">
        <v>47</v>
      </c>
      <c r="E18" s="13">
        <v>8525</v>
      </c>
      <c r="F18" s="13">
        <v>5325141.25</v>
      </c>
      <c r="G18" s="14">
        <f t="shared" si="0"/>
        <v>1.1321543024548551E-2</v>
      </c>
      <c r="H18" s="15"/>
    </row>
    <row r="19" spans="2:8" x14ac:dyDescent="0.25">
      <c r="B19" s="11" t="s">
        <v>48</v>
      </c>
      <c r="C19" s="12" t="s">
        <v>49</v>
      </c>
      <c r="D19" s="12" t="s">
        <v>39</v>
      </c>
      <c r="E19" s="13">
        <v>21658</v>
      </c>
      <c r="F19" s="13">
        <v>41691650</v>
      </c>
      <c r="G19" s="14">
        <f t="shared" si="0"/>
        <v>8.8638739721583842E-2</v>
      </c>
      <c r="H19" s="15"/>
    </row>
    <row r="20" spans="2:8" x14ac:dyDescent="0.25">
      <c r="B20" s="11" t="s">
        <v>50</v>
      </c>
      <c r="C20" s="12" t="s">
        <v>51</v>
      </c>
      <c r="D20" s="12" t="s">
        <v>52</v>
      </c>
      <c r="E20" s="13">
        <v>3898</v>
      </c>
      <c r="F20" s="13">
        <v>7142305.4000000004</v>
      </c>
      <c r="G20" s="14">
        <f t="shared" si="0"/>
        <v>1.5184933898338464E-2</v>
      </c>
      <c r="H20" s="15"/>
    </row>
    <row r="21" spans="2:8" x14ac:dyDescent="0.25">
      <c r="B21" s="11" t="s">
        <v>53</v>
      </c>
      <c r="C21" s="12" t="s">
        <v>54</v>
      </c>
      <c r="D21" s="12" t="s">
        <v>52</v>
      </c>
      <c r="E21" s="13">
        <v>2900</v>
      </c>
      <c r="F21" s="13">
        <v>4495290</v>
      </c>
      <c r="G21" s="14">
        <f t="shared" si="0"/>
        <v>9.5572336494966891E-3</v>
      </c>
      <c r="H21" s="15"/>
    </row>
    <row r="22" spans="2:8" x14ac:dyDescent="0.25">
      <c r="B22" s="11" t="s">
        <v>55</v>
      </c>
      <c r="C22" s="12" t="s">
        <v>56</v>
      </c>
      <c r="D22" s="12" t="s">
        <v>39</v>
      </c>
      <c r="E22" s="13">
        <v>16593</v>
      </c>
      <c r="F22" s="13">
        <v>13086069.449999999</v>
      </c>
      <c r="G22" s="14">
        <f t="shared" si="0"/>
        <v>2.7821703001850964E-2</v>
      </c>
      <c r="H22" s="15"/>
    </row>
    <row r="23" spans="2:8" x14ac:dyDescent="0.25">
      <c r="B23" s="11" t="s">
        <v>57</v>
      </c>
      <c r="C23" s="12" t="s">
        <v>58</v>
      </c>
      <c r="D23" s="12" t="s">
        <v>59</v>
      </c>
      <c r="E23" s="13">
        <v>365</v>
      </c>
      <c r="F23" s="13">
        <v>2031955</v>
      </c>
      <c r="G23" s="14">
        <f t="shared" si="0"/>
        <v>4.3200480281056488E-3</v>
      </c>
      <c r="H23" s="15"/>
    </row>
    <row r="24" spans="2:8" x14ac:dyDescent="0.25">
      <c r="B24" s="11" t="s">
        <v>60</v>
      </c>
      <c r="C24" s="12" t="s">
        <v>61</v>
      </c>
      <c r="D24" s="12" t="s">
        <v>62</v>
      </c>
      <c r="E24" s="13">
        <v>900</v>
      </c>
      <c r="F24" s="13">
        <v>4039110</v>
      </c>
      <c r="G24" s="14">
        <f t="shared" si="0"/>
        <v>8.5873698929365104E-3</v>
      </c>
      <c r="H24" s="15"/>
    </row>
    <row r="25" spans="2:8" x14ac:dyDescent="0.25">
      <c r="B25" s="11" t="s">
        <v>63</v>
      </c>
      <c r="C25" s="12" t="s">
        <v>64</v>
      </c>
      <c r="D25" s="12" t="s">
        <v>24</v>
      </c>
      <c r="E25" s="13">
        <v>1300</v>
      </c>
      <c r="F25" s="13">
        <v>313950</v>
      </c>
      <c r="G25" s="14">
        <f t="shared" si="0"/>
        <v>6.6747495806933148E-4</v>
      </c>
      <c r="H25" s="15"/>
    </row>
    <row r="26" spans="2:8" x14ac:dyDescent="0.25">
      <c r="B26" s="11" t="s">
        <v>65</v>
      </c>
      <c r="C26" s="12" t="s">
        <v>66</v>
      </c>
      <c r="D26" s="12" t="s">
        <v>67</v>
      </c>
      <c r="E26" s="13">
        <v>39630</v>
      </c>
      <c r="F26" s="13">
        <v>5551370.4000000004</v>
      </c>
      <c r="G26" s="14">
        <f t="shared" si="0"/>
        <v>1.1802518633436307E-2</v>
      </c>
      <c r="H26" s="15"/>
    </row>
    <row r="27" spans="2:8" x14ac:dyDescent="0.25">
      <c r="B27" s="11" t="s">
        <v>68</v>
      </c>
      <c r="C27" s="12" t="s">
        <v>69</v>
      </c>
      <c r="D27" s="12" t="s">
        <v>52</v>
      </c>
      <c r="E27" s="13">
        <v>835</v>
      </c>
      <c r="F27" s="13">
        <v>988556.5</v>
      </c>
      <c r="G27" s="14">
        <f t="shared" si="0"/>
        <v>2.101725460699682E-3</v>
      </c>
      <c r="H27" s="15"/>
    </row>
    <row r="28" spans="2:8" x14ac:dyDescent="0.25">
      <c r="B28" s="11" t="s">
        <v>70</v>
      </c>
      <c r="C28" s="12" t="s">
        <v>71</v>
      </c>
      <c r="D28" s="12" t="s">
        <v>39</v>
      </c>
      <c r="E28" s="13">
        <v>23242</v>
      </c>
      <c r="F28" s="13">
        <v>33166334</v>
      </c>
      <c r="G28" s="14">
        <f t="shared" si="0"/>
        <v>7.0513449262504996E-2</v>
      </c>
      <c r="H28" s="15"/>
    </row>
    <row r="29" spans="2:8" x14ac:dyDescent="0.25">
      <c r="B29" s="11" t="s">
        <v>72</v>
      </c>
      <c r="C29" s="12" t="s">
        <v>73</v>
      </c>
      <c r="D29" s="12" t="s">
        <v>74</v>
      </c>
      <c r="E29" s="13">
        <v>2000</v>
      </c>
      <c r="F29" s="13">
        <v>3283200</v>
      </c>
      <c r="G29" s="14">
        <f t="shared" si="0"/>
        <v>6.9802636799911749E-3</v>
      </c>
      <c r="H29" s="15"/>
    </row>
    <row r="30" spans="2:8" x14ac:dyDescent="0.25">
      <c r="B30" s="11" t="s">
        <v>75</v>
      </c>
      <c r="C30" s="12" t="s">
        <v>76</v>
      </c>
      <c r="D30" s="12" t="s">
        <v>77</v>
      </c>
      <c r="E30" s="13">
        <v>2170</v>
      </c>
      <c r="F30" s="13">
        <v>6355496</v>
      </c>
      <c r="G30" s="14">
        <f t="shared" si="0"/>
        <v>1.35121338624297E-2</v>
      </c>
      <c r="H30" s="15"/>
    </row>
    <row r="31" spans="2:8" x14ac:dyDescent="0.25">
      <c r="B31" s="11" t="s">
        <v>78</v>
      </c>
      <c r="C31" s="12" t="s">
        <v>79</v>
      </c>
      <c r="D31" s="12" t="s">
        <v>36</v>
      </c>
      <c r="E31" s="13">
        <v>1296</v>
      </c>
      <c r="F31" s="13">
        <v>1933891.2</v>
      </c>
      <c r="G31" s="14">
        <f t="shared" si="0"/>
        <v>4.1115589986642749E-3</v>
      </c>
      <c r="H31" s="15"/>
    </row>
    <row r="32" spans="2:8" x14ac:dyDescent="0.25">
      <c r="B32" s="11" t="s">
        <v>80</v>
      </c>
      <c r="C32" s="12" t="s">
        <v>81</v>
      </c>
      <c r="D32" s="12" t="s">
        <v>15</v>
      </c>
      <c r="E32" s="13">
        <v>9112</v>
      </c>
      <c r="F32" s="13">
        <v>3719518.4</v>
      </c>
      <c r="G32" s="14">
        <f t="shared" si="0"/>
        <v>7.9079005831441535E-3</v>
      </c>
      <c r="H32" s="15"/>
    </row>
    <row r="33" spans="2:8" x14ac:dyDescent="0.25">
      <c r="B33" s="11" t="s">
        <v>82</v>
      </c>
      <c r="C33" s="12" t="s">
        <v>83</v>
      </c>
      <c r="D33" s="12" t="s">
        <v>84</v>
      </c>
      <c r="E33" s="13">
        <v>2835</v>
      </c>
      <c r="F33" s="13">
        <v>5006043</v>
      </c>
      <c r="G33" s="14">
        <f t="shared" si="0"/>
        <v>1.0643122603976018E-2</v>
      </c>
      <c r="H33" s="15"/>
    </row>
    <row r="34" spans="2:8" x14ac:dyDescent="0.25">
      <c r="B34" s="11" t="s">
        <v>85</v>
      </c>
      <c r="C34" s="12" t="s">
        <v>86</v>
      </c>
      <c r="D34" s="12" t="s">
        <v>87</v>
      </c>
      <c r="E34" s="13">
        <v>29550</v>
      </c>
      <c r="F34" s="13">
        <v>5587609.5</v>
      </c>
      <c r="G34" s="14">
        <f t="shared" si="0"/>
        <v>1.1879564952127086E-2</v>
      </c>
      <c r="H34" s="15"/>
    </row>
    <row r="35" spans="2:8" x14ac:dyDescent="0.25">
      <c r="B35" s="11" t="s">
        <v>88</v>
      </c>
      <c r="C35" s="12" t="s">
        <v>89</v>
      </c>
      <c r="D35" s="12" t="s">
        <v>36</v>
      </c>
      <c r="E35" s="13">
        <v>7500</v>
      </c>
      <c r="F35" s="13">
        <v>3055500</v>
      </c>
      <c r="G35" s="14">
        <f t="shared" si="0"/>
        <v>6.4961609631496815E-3</v>
      </c>
      <c r="H35" s="15"/>
    </row>
    <row r="36" spans="2:8" x14ac:dyDescent="0.25">
      <c r="B36" s="11" t="s">
        <v>90</v>
      </c>
      <c r="C36" s="12" t="s">
        <v>91</v>
      </c>
      <c r="D36" s="12" t="s">
        <v>92</v>
      </c>
      <c r="E36" s="13">
        <v>26793</v>
      </c>
      <c r="F36" s="13">
        <v>11408459.4</v>
      </c>
      <c r="G36" s="14">
        <f t="shared" si="0"/>
        <v>2.425501181605565E-2</v>
      </c>
      <c r="H36" s="15"/>
    </row>
    <row r="37" spans="2:8" x14ac:dyDescent="0.25">
      <c r="B37" s="11" t="s">
        <v>93</v>
      </c>
      <c r="C37" s="12" t="s">
        <v>94</v>
      </c>
      <c r="D37" s="12" t="s">
        <v>95</v>
      </c>
      <c r="E37" s="13">
        <v>2445</v>
      </c>
      <c r="F37" s="13">
        <v>1575191.25</v>
      </c>
      <c r="G37" s="14">
        <f t="shared" si="0"/>
        <v>3.3489431869562921E-3</v>
      </c>
      <c r="H37" s="15"/>
    </row>
    <row r="38" spans="2:8" x14ac:dyDescent="0.25">
      <c r="B38" s="11" t="s">
        <v>96</v>
      </c>
      <c r="C38" s="12" t="s">
        <v>97</v>
      </c>
      <c r="D38" s="12" t="s">
        <v>59</v>
      </c>
      <c r="E38" s="13">
        <v>957</v>
      </c>
      <c r="F38" s="13">
        <v>3662821.8</v>
      </c>
      <c r="G38" s="14">
        <f t="shared" si="0"/>
        <v>7.7873604948891012E-3</v>
      </c>
      <c r="H38" s="15"/>
    </row>
    <row r="39" spans="2:8" x14ac:dyDescent="0.25">
      <c r="B39" s="11" t="s">
        <v>98</v>
      </c>
      <c r="C39" s="12" t="s">
        <v>99</v>
      </c>
      <c r="D39" s="12" t="s">
        <v>100</v>
      </c>
      <c r="E39" s="13">
        <v>1195</v>
      </c>
      <c r="F39" s="13">
        <v>1913195</v>
      </c>
      <c r="G39" s="14">
        <f t="shared" si="0"/>
        <v>4.0675577397784827E-3</v>
      </c>
      <c r="H39" s="15"/>
    </row>
    <row r="40" spans="2:8" x14ac:dyDescent="0.25">
      <c r="B40" s="11" t="s">
        <v>101</v>
      </c>
      <c r="C40" s="12" t="s">
        <v>102</v>
      </c>
      <c r="D40" s="12" t="s">
        <v>103</v>
      </c>
      <c r="E40" s="13">
        <v>1025</v>
      </c>
      <c r="F40" s="13">
        <v>1194945</v>
      </c>
      <c r="G40" s="14">
        <f t="shared" si="0"/>
        <v>2.5405187570318758E-3</v>
      </c>
      <c r="H40" s="15"/>
    </row>
    <row r="41" spans="2:8" x14ac:dyDescent="0.25">
      <c r="B41" s="11" t="s">
        <v>104</v>
      </c>
      <c r="C41" s="12" t="s">
        <v>105</v>
      </c>
      <c r="D41" s="12" t="s">
        <v>106</v>
      </c>
      <c r="E41" s="13">
        <v>705</v>
      </c>
      <c r="F41" s="13">
        <v>2960929.5</v>
      </c>
      <c r="G41" s="14">
        <f t="shared" si="0"/>
        <v>6.2950988815376552E-3</v>
      </c>
      <c r="H41" s="15"/>
    </row>
    <row r="42" spans="2:8" x14ac:dyDescent="0.25">
      <c r="B42" s="11" t="s">
        <v>107</v>
      </c>
      <c r="C42" s="12" t="s">
        <v>108</v>
      </c>
      <c r="D42" s="12" t="s">
        <v>109</v>
      </c>
      <c r="E42" s="13">
        <v>5150</v>
      </c>
      <c r="F42" s="13">
        <v>3658817.5</v>
      </c>
      <c r="G42" s="14">
        <f t="shared" si="0"/>
        <v>7.7788471329696971E-3</v>
      </c>
      <c r="H42" s="15"/>
    </row>
    <row r="43" spans="2:8" x14ac:dyDescent="0.25">
      <c r="B43" s="11" t="s">
        <v>110</v>
      </c>
      <c r="C43" s="12" t="s">
        <v>111</v>
      </c>
      <c r="D43" s="12" t="s">
        <v>21</v>
      </c>
      <c r="E43" s="13">
        <v>295</v>
      </c>
      <c r="F43" s="13">
        <v>731054.25</v>
      </c>
      <c r="G43" s="14">
        <f t="shared" si="0"/>
        <v>1.5542615221059296E-3</v>
      </c>
      <c r="H43" s="15"/>
    </row>
    <row r="44" spans="2:8" x14ac:dyDescent="0.25">
      <c r="B44" s="11" t="s">
        <v>112</v>
      </c>
      <c r="C44" s="12" t="s">
        <v>113</v>
      </c>
      <c r="D44" s="12" t="s">
        <v>114</v>
      </c>
      <c r="E44" s="13">
        <v>7250</v>
      </c>
      <c r="F44" s="13">
        <v>3787037.5</v>
      </c>
      <c r="G44" s="14">
        <f t="shared" si="0"/>
        <v>8.051449901320229E-3</v>
      </c>
      <c r="H44" s="15"/>
    </row>
    <row r="45" spans="2:8" x14ac:dyDescent="0.25">
      <c r="B45" s="11" t="s">
        <v>115</v>
      </c>
      <c r="C45" s="12" t="s">
        <v>116</v>
      </c>
      <c r="D45" s="12" t="s">
        <v>117</v>
      </c>
      <c r="E45" s="13">
        <v>7700</v>
      </c>
      <c r="F45" s="13">
        <v>3227840</v>
      </c>
      <c r="G45" s="14">
        <f t="shared" si="0"/>
        <v>6.8625652768100369E-3</v>
      </c>
      <c r="H45" s="15"/>
    </row>
    <row r="46" spans="2:8" x14ac:dyDescent="0.25">
      <c r="B46" s="11" t="s">
        <v>118</v>
      </c>
      <c r="C46" s="12" t="s">
        <v>119</v>
      </c>
      <c r="D46" s="12" t="s">
        <v>120</v>
      </c>
      <c r="E46" s="13">
        <v>9500</v>
      </c>
      <c r="F46" s="13">
        <v>2322275</v>
      </c>
      <c r="G46" s="14">
        <f t="shared" si="0"/>
        <v>4.9372843072159802E-3</v>
      </c>
      <c r="H46" s="15"/>
    </row>
    <row r="47" spans="2:8" x14ac:dyDescent="0.25">
      <c r="B47" s="11" t="s">
        <v>121</v>
      </c>
      <c r="C47" s="12" t="s">
        <v>122</v>
      </c>
      <c r="D47" s="12" t="s">
        <v>24</v>
      </c>
      <c r="E47" s="13">
        <v>200</v>
      </c>
      <c r="F47" s="13">
        <v>917300</v>
      </c>
      <c r="G47" s="14">
        <f t="shared" si="0"/>
        <v>1.9502302246758969E-3</v>
      </c>
      <c r="H47" s="15"/>
    </row>
    <row r="48" spans="2:8" x14ac:dyDescent="0.25">
      <c r="B48" s="11" t="s">
        <v>123</v>
      </c>
      <c r="C48" s="12" t="s">
        <v>124</v>
      </c>
      <c r="D48" s="12" t="s">
        <v>125</v>
      </c>
      <c r="E48" s="13">
        <v>1092</v>
      </c>
      <c r="F48" s="13">
        <v>5939278.7999999998</v>
      </c>
      <c r="G48" s="14">
        <f t="shared" si="0"/>
        <v>1.2627233215454912E-2</v>
      </c>
      <c r="H48" s="15"/>
    </row>
    <row r="49" spans="2:8" x14ac:dyDescent="0.25">
      <c r="B49" s="11" t="s">
        <v>126</v>
      </c>
      <c r="C49" s="12" t="s">
        <v>127</v>
      </c>
      <c r="D49" s="12" t="s">
        <v>128</v>
      </c>
      <c r="E49" s="13">
        <v>800</v>
      </c>
      <c r="F49" s="13">
        <v>988880</v>
      </c>
      <c r="G49" s="14">
        <f t="shared" si="0"/>
        <v>2.1024132394827219E-3</v>
      </c>
      <c r="H49" s="15"/>
    </row>
    <row r="50" spans="2:8" x14ac:dyDescent="0.25">
      <c r="B50" s="11" t="s">
        <v>129</v>
      </c>
      <c r="C50" s="12" t="s">
        <v>130</v>
      </c>
      <c r="D50" s="12" t="s">
        <v>39</v>
      </c>
      <c r="E50" s="13">
        <v>3229</v>
      </c>
      <c r="F50" s="13">
        <v>7129954.9000000004</v>
      </c>
      <c r="G50" s="14">
        <f t="shared" si="0"/>
        <v>1.5158676056422122E-2</v>
      </c>
      <c r="H50" s="15"/>
    </row>
    <row r="51" spans="2:8" x14ac:dyDescent="0.25">
      <c r="B51" s="11" t="s">
        <v>131</v>
      </c>
      <c r="C51" s="12" t="s">
        <v>132</v>
      </c>
      <c r="D51" s="12" t="s">
        <v>39</v>
      </c>
      <c r="E51" s="13">
        <v>11345</v>
      </c>
      <c r="F51" s="13">
        <v>13443825</v>
      </c>
      <c r="G51" s="14">
        <f t="shared" si="0"/>
        <v>2.8582310967244565E-2</v>
      </c>
      <c r="H51" s="15"/>
    </row>
    <row r="52" spans="2:8" x14ac:dyDescent="0.25">
      <c r="B52" s="11" t="s">
        <v>133</v>
      </c>
      <c r="C52" s="12" t="s">
        <v>134</v>
      </c>
      <c r="D52" s="12" t="s">
        <v>135</v>
      </c>
      <c r="E52" s="13">
        <v>1180</v>
      </c>
      <c r="F52" s="13">
        <v>2818076</v>
      </c>
      <c r="G52" s="14">
        <f t="shared" si="0"/>
        <v>5.9913844877725417E-3</v>
      </c>
      <c r="H52" s="15"/>
    </row>
    <row r="53" spans="2:8" x14ac:dyDescent="0.25">
      <c r="B53" s="11" t="s">
        <v>136</v>
      </c>
      <c r="C53" s="12" t="s">
        <v>137</v>
      </c>
      <c r="D53" s="12" t="s">
        <v>138</v>
      </c>
      <c r="E53" s="13">
        <v>2365</v>
      </c>
      <c r="F53" s="13">
        <v>909106</v>
      </c>
      <c r="G53" s="14">
        <f t="shared" si="0"/>
        <v>1.9328093302455095E-3</v>
      </c>
      <c r="H53" s="15"/>
    </row>
    <row r="54" spans="2:8" x14ac:dyDescent="0.25">
      <c r="B54" s="11" t="s">
        <v>139</v>
      </c>
      <c r="C54" s="12" t="s">
        <v>140</v>
      </c>
      <c r="D54" s="12" t="s">
        <v>141</v>
      </c>
      <c r="E54" s="13">
        <v>15000</v>
      </c>
      <c r="F54" s="13">
        <v>3402600</v>
      </c>
      <c r="G54" s="14">
        <f t="shared" si="0"/>
        <v>7.2341146434996258E-3</v>
      </c>
      <c r="H54" s="15"/>
    </row>
    <row r="55" spans="2:8" x14ac:dyDescent="0.25">
      <c r="B55" s="11" t="s">
        <v>142</v>
      </c>
      <c r="C55" s="12" t="s">
        <v>143</v>
      </c>
      <c r="D55" s="12" t="s">
        <v>144</v>
      </c>
      <c r="E55" s="13">
        <v>15120</v>
      </c>
      <c r="F55" s="13">
        <v>4749192</v>
      </c>
      <c r="G55" s="14">
        <f t="shared" si="0"/>
        <v>1.0097043258681972E-2</v>
      </c>
      <c r="H55" s="15"/>
    </row>
    <row r="56" spans="2:8" x14ac:dyDescent="0.25">
      <c r="B56" s="11" t="s">
        <v>145</v>
      </c>
      <c r="C56" s="12" t="s">
        <v>146</v>
      </c>
      <c r="D56" s="12" t="s">
        <v>147</v>
      </c>
      <c r="E56" s="13">
        <v>3745</v>
      </c>
      <c r="F56" s="13">
        <v>2525253.5</v>
      </c>
      <c r="G56" s="14">
        <f t="shared" si="0"/>
        <v>5.3688277560978905E-3</v>
      </c>
      <c r="H56" s="15"/>
    </row>
    <row r="57" spans="2:8" x14ac:dyDescent="0.25">
      <c r="B57" s="11" t="s">
        <v>148</v>
      </c>
      <c r="C57" s="12" t="s">
        <v>149</v>
      </c>
      <c r="D57" s="12" t="s">
        <v>150</v>
      </c>
      <c r="E57" s="13">
        <v>1120</v>
      </c>
      <c r="F57" s="13">
        <v>3785264</v>
      </c>
      <c r="G57" s="14">
        <f t="shared" si="0"/>
        <v>8.0476793428295914E-3</v>
      </c>
      <c r="H57" s="15"/>
    </row>
    <row r="58" spans="2:8" x14ac:dyDescent="0.25">
      <c r="B58" s="11" t="s">
        <v>151</v>
      </c>
      <c r="C58" s="12" t="s">
        <v>152</v>
      </c>
      <c r="D58" s="12" t="s">
        <v>36</v>
      </c>
      <c r="E58" s="13">
        <v>1191</v>
      </c>
      <c r="F58" s="13">
        <v>10283689.5</v>
      </c>
      <c r="G58" s="14">
        <f t="shared" si="0"/>
        <v>2.1863689179202183E-2</v>
      </c>
      <c r="H58" s="15"/>
    </row>
    <row r="59" spans="2:8" x14ac:dyDescent="0.25">
      <c r="B59" s="11" t="s">
        <v>153</v>
      </c>
      <c r="C59" s="12" t="s">
        <v>154</v>
      </c>
      <c r="D59" s="12" t="s">
        <v>52</v>
      </c>
      <c r="E59" s="13">
        <v>3000</v>
      </c>
      <c r="F59" s="13">
        <v>6286800</v>
      </c>
      <c r="G59" s="14">
        <f t="shared" si="0"/>
        <v>1.3366082390158539E-2</v>
      </c>
      <c r="H59" s="15"/>
    </row>
    <row r="60" spans="2:8" x14ac:dyDescent="0.25">
      <c r="B60" s="11" t="s">
        <v>155</v>
      </c>
      <c r="C60" s="12" t="s">
        <v>156</v>
      </c>
      <c r="D60" s="12" t="s">
        <v>157</v>
      </c>
      <c r="E60" s="13">
        <v>75</v>
      </c>
      <c r="F60" s="13">
        <v>2248875</v>
      </c>
      <c r="G60" s="14">
        <f t="shared" si="0"/>
        <v>4.7812318723623763E-3</v>
      </c>
      <c r="H60" s="15"/>
    </row>
    <row r="61" spans="2:8" x14ac:dyDescent="0.25">
      <c r="B61" s="11" t="s">
        <v>158</v>
      </c>
      <c r="C61" s="12" t="s">
        <v>159</v>
      </c>
      <c r="D61" s="12" t="s">
        <v>36</v>
      </c>
      <c r="E61" s="13">
        <v>24250</v>
      </c>
      <c r="F61" s="13">
        <v>2958500</v>
      </c>
      <c r="G61" s="14">
        <f t="shared" si="0"/>
        <v>6.2899336309861992E-3</v>
      </c>
      <c r="H61" s="15"/>
    </row>
    <row r="62" spans="2:8" x14ac:dyDescent="0.25">
      <c r="B62" s="11" t="s">
        <v>160</v>
      </c>
      <c r="C62" s="12" t="s">
        <v>161</v>
      </c>
      <c r="D62" s="12" t="s">
        <v>15</v>
      </c>
      <c r="E62" s="13">
        <v>8853</v>
      </c>
      <c r="F62" s="13">
        <v>16506418.5</v>
      </c>
      <c r="G62" s="14">
        <f t="shared" si="0"/>
        <v>3.5093553101329313E-2</v>
      </c>
      <c r="H62" s="15"/>
    </row>
    <row r="63" spans="2:8" x14ac:dyDescent="0.25">
      <c r="B63" s="11" t="s">
        <v>162</v>
      </c>
      <c r="C63" s="12" t="s">
        <v>163</v>
      </c>
      <c r="D63" s="12" t="s">
        <v>164</v>
      </c>
      <c r="E63" s="13">
        <v>360</v>
      </c>
      <c r="F63" s="13">
        <v>2511720</v>
      </c>
      <c r="G63" s="14">
        <f t="shared" si="0"/>
        <v>5.3400547911511432E-3</v>
      </c>
      <c r="H63" s="15"/>
    </row>
    <row r="64" spans="2:8" x14ac:dyDescent="0.25">
      <c r="B64" s="11" t="s">
        <v>165</v>
      </c>
      <c r="C64" s="12" t="s">
        <v>166</v>
      </c>
      <c r="D64" s="12" t="s">
        <v>167</v>
      </c>
      <c r="E64" s="13">
        <v>3480</v>
      </c>
      <c r="F64" s="13">
        <v>12018876</v>
      </c>
      <c r="G64" s="14">
        <f t="shared" si="0"/>
        <v>2.5552791062718572E-2</v>
      </c>
      <c r="H64" s="15"/>
    </row>
    <row r="65" spans="2:15" x14ac:dyDescent="0.25">
      <c r="B65" s="11" t="s">
        <v>168</v>
      </c>
      <c r="C65" s="12" t="s">
        <v>169</v>
      </c>
      <c r="D65" s="12" t="s">
        <v>39</v>
      </c>
      <c r="E65" s="13">
        <v>34000</v>
      </c>
      <c r="F65" s="13">
        <v>3313300</v>
      </c>
      <c r="G65" s="14">
        <f t="shared" si="0"/>
        <v>7.0442579346109771E-3</v>
      </c>
      <c r="H65" s="15"/>
    </row>
    <row r="66" spans="2:15" x14ac:dyDescent="0.25">
      <c r="B66" s="11" t="s">
        <v>170</v>
      </c>
      <c r="C66" s="12" t="s">
        <v>171</v>
      </c>
      <c r="D66" s="12" t="s">
        <v>172</v>
      </c>
      <c r="E66" s="13">
        <v>745</v>
      </c>
      <c r="F66" s="13">
        <v>8672545</v>
      </c>
      <c r="G66" s="14">
        <f t="shared" si="0"/>
        <v>1.8438307406368502E-2</v>
      </c>
      <c r="H66" s="15"/>
    </row>
    <row r="67" spans="2:15" x14ac:dyDescent="0.25">
      <c r="B67" s="11" t="s">
        <v>173</v>
      </c>
      <c r="C67" s="12" t="s">
        <v>174</v>
      </c>
      <c r="D67" s="12" t="s">
        <v>59</v>
      </c>
      <c r="E67" s="13">
        <v>885</v>
      </c>
      <c r="F67" s="13">
        <v>2364720</v>
      </c>
      <c r="G67" s="14">
        <f t="shared" si="0"/>
        <v>5.0275247104497843E-3</v>
      </c>
      <c r="H67" s="15"/>
    </row>
    <row r="68" spans="2:15" x14ac:dyDescent="0.25">
      <c r="B68" s="11" t="s">
        <v>175</v>
      </c>
      <c r="C68" s="12" t="s">
        <v>176</v>
      </c>
      <c r="D68" s="12" t="s">
        <v>177</v>
      </c>
      <c r="E68" s="13">
        <v>250</v>
      </c>
      <c r="F68" s="13">
        <v>96325</v>
      </c>
      <c r="G68" s="14">
        <f t="shared" si="0"/>
        <v>2.047922450582206E-4</v>
      </c>
      <c r="H68" s="15"/>
    </row>
    <row r="69" spans="2:15" x14ac:dyDescent="0.25">
      <c r="B69" s="11" t="s">
        <v>178</v>
      </c>
      <c r="C69" s="12" t="s">
        <v>179</v>
      </c>
      <c r="D69" s="12" t="s">
        <v>39</v>
      </c>
      <c r="E69" s="13">
        <v>3450</v>
      </c>
      <c r="F69" s="13">
        <v>1952010</v>
      </c>
      <c r="G69" s="14">
        <f t="shared" si="0"/>
        <v>4.1500805634684373E-3</v>
      </c>
      <c r="H69" s="15"/>
    </row>
    <row r="70" spans="2:15" x14ac:dyDescent="0.25">
      <c r="B70" s="11" t="s">
        <v>180</v>
      </c>
      <c r="C70" s="12" t="s">
        <v>181</v>
      </c>
      <c r="D70" s="12" t="s">
        <v>182</v>
      </c>
      <c r="E70" s="13">
        <v>372</v>
      </c>
      <c r="F70" s="13">
        <v>4559604</v>
      </c>
      <c r="G70" s="14">
        <f t="shared" si="0"/>
        <v>9.6939687488859887E-3</v>
      </c>
      <c r="H70" s="15"/>
    </row>
    <row r="71" spans="2:15" x14ac:dyDescent="0.25">
      <c r="B71" s="11" t="s">
        <v>183</v>
      </c>
      <c r="C71" s="12" t="s">
        <v>184</v>
      </c>
      <c r="D71" s="12" t="s">
        <v>185</v>
      </c>
      <c r="E71" s="13">
        <v>425</v>
      </c>
      <c r="F71" s="13">
        <v>1547085</v>
      </c>
      <c r="G71" s="14">
        <f t="shared" ref="G71:G87" si="1">+F71/$F$104</f>
        <v>3.2891877544344379E-3</v>
      </c>
      <c r="H71" s="15"/>
    </row>
    <row r="72" spans="2:15" x14ac:dyDescent="0.25">
      <c r="B72" s="11" t="s">
        <v>186</v>
      </c>
      <c r="C72" s="12" t="s">
        <v>187</v>
      </c>
      <c r="D72" s="12" t="s">
        <v>188</v>
      </c>
      <c r="E72" s="13">
        <v>550</v>
      </c>
      <c r="F72" s="13">
        <v>1654895</v>
      </c>
      <c r="G72" s="14">
        <f t="shared" si="1"/>
        <v>3.518397740831809E-3</v>
      </c>
      <c r="H72" s="15"/>
    </row>
    <row r="73" spans="2:15" x14ac:dyDescent="0.25">
      <c r="B73" s="11" t="s">
        <v>189</v>
      </c>
      <c r="C73" s="12" t="s">
        <v>190</v>
      </c>
      <c r="D73" s="12" t="s">
        <v>167</v>
      </c>
      <c r="E73" s="13">
        <v>1120</v>
      </c>
      <c r="F73" s="13">
        <v>1683360</v>
      </c>
      <c r="G73" s="14">
        <f t="shared" si="1"/>
        <v>3.5789158955744226E-3</v>
      </c>
      <c r="H73" s="15"/>
    </row>
    <row r="74" spans="2:15" x14ac:dyDescent="0.25">
      <c r="B74" s="11" t="s">
        <v>191</v>
      </c>
      <c r="C74" s="12" t="s">
        <v>192</v>
      </c>
      <c r="D74" s="12" t="s">
        <v>52</v>
      </c>
      <c r="E74" s="13">
        <v>730</v>
      </c>
      <c r="F74" s="13">
        <v>2425060</v>
      </c>
      <c r="G74" s="14">
        <f t="shared" si="1"/>
        <v>5.1558108673852941E-3</v>
      </c>
      <c r="H74" s="15"/>
    </row>
    <row r="75" spans="2:15" x14ac:dyDescent="0.25">
      <c r="B75" s="11" t="s">
        <v>193</v>
      </c>
      <c r="C75" s="12" t="s">
        <v>194</v>
      </c>
      <c r="D75" s="12" t="s">
        <v>36</v>
      </c>
      <c r="E75" s="13">
        <v>11000</v>
      </c>
      <c r="F75" s="13">
        <v>6728700</v>
      </c>
      <c r="G75" s="14">
        <f t="shared" si="1"/>
        <v>1.4305586081736299E-2</v>
      </c>
      <c r="H75" s="16"/>
      <c r="L75" s="12"/>
      <c r="M75" s="12"/>
      <c r="N75" s="12"/>
      <c r="O75" s="12"/>
    </row>
    <row r="76" spans="2:15" outlineLevel="1" x14ac:dyDescent="0.25">
      <c r="B76" s="11" t="s">
        <v>195</v>
      </c>
      <c r="C76" s="12" t="s">
        <v>196</v>
      </c>
      <c r="D76" s="12" t="s">
        <v>138</v>
      </c>
      <c r="E76" s="13">
        <v>22450</v>
      </c>
      <c r="F76" s="13">
        <v>7959647.5</v>
      </c>
      <c r="G76" s="14">
        <f t="shared" si="1"/>
        <v>1.6922648132852873E-2</v>
      </c>
      <c r="H76" s="16"/>
      <c r="L76" s="12"/>
      <c r="M76" s="12"/>
      <c r="N76" s="12"/>
      <c r="O76" s="12"/>
    </row>
    <row r="77" spans="2:15" outlineLevel="1" x14ac:dyDescent="0.25">
      <c r="B77" s="11" t="s">
        <v>197</v>
      </c>
      <c r="C77" s="12" t="s">
        <v>198</v>
      </c>
      <c r="D77" s="12" t="s">
        <v>199</v>
      </c>
      <c r="E77" s="13">
        <v>9924</v>
      </c>
      <c r="F77" s="13">
        <v>3051133.8</v>
      </c>
      <c r="G77" s="14">
        <f t="shared" si="1"/>
        <v>6.4868781819363598E-3</v>
      </c>
      <c r="H77" s="16"/>
      <c r="L77" s="12"/>
      <c r="M77" s="12"/>
      <c r="N77" s="12"/>
      <c r="O77" s="12"/>
    </row>
    <row r="78" spans="2:15" outlineLevel="1" x14ac:dyDescent="0.25">
      <c r="B78" s="11" t="s">
        <v>200</v>
      </c>
      <c r="C78" s="12" t="s">
        <v>201</v>
      </c>
      <c r="D78" s="12" t="s">
        <v>202</v>
      </c>
      <c r="E78" s="13">
        <v>16250</v>
      </c>
      <c r="F78" s="13">
        <v>3778450</v>
      </c>
      <c r="G78" s="14">
        <f t="shared" si="1"/>
        <v>8.0331924042588501E-3</v>
      </c>
      <c r="H78" s="16"/>
    </row>
    <row r="79" spans="2:15" outlineLevel="1" x14ac:dyDescent="0.25">
      <c r="B79" s="11" t="s">
        <v>203</v>
      </c>
      <c r="C79" s="12" t="s">
        <v>204</v>
      </c>
      <c r="D79" s="12" t="s">
        <v>205</v>
      </c>
      <c r="E79" s="13">
        <v>60000</v>
      </c>
      <c r="F79" s="13">
        <v>7996200</v>
      </c>
      <c r="G79" s="14">
        <f t="shared" si="1"/>
        <v>1.7000360757171488E-2</v>
      </c>
      <c r="H79" s="16"/>
    </row>
    <row r="80" spans="2:15" outlineLevel="1" x14ac:dyDescent="0.25">
      <c r="B80" s="11" t="s">
        <v>206</v>
      </c>
      <c r="C80" s="12" t="s">
        <v>207</v>
      </c>
      <c r="D80" s="12" t="s">
        <v>84</v>
      </c>
      <c r="E80" s="13">
        <v>5845</v>
      </c>
      <c r="F80" s="13">
        <v>4346926.5</v>
      </c>
      <c r="G80" s="14">
        <f t="shared" si="1"/>
        <v>9.2418046928427009E-3</v>
      </c>
      <c r="H80" s="16"/>
    </row>
    <row r="81" spans="2:8" outlineLevel="1" x14ac:dyDescent="0.25">
      <c r="B81" s="11" t="s">
        <v>208</v>
      </c>
      <c r="C81" s="12" t="s">
        <v>209</v>
      </c>
      <c r="D81" s="12" t="s">
        <v>210</v>
      </c>
      <c r="E81" s="13">
        <v>34500</v>
      </c>
      <c r="F81" s="13">
        <v>2959755</v>
      </c>
      <c r="G81" s="14">
        <f t="shared" si="1"/>
        <v>6.2926018299745007E-3</v>
      </c>
      <c r="H81" s="16"/>
    </row>
    <row r="82" spans="2:8" outlineLevel="1" x14ac:dyDescent="0.25">
      <c r="B82" s="11" t="s">
        <v>211</v>
      </c>
      <c r="C82" s="12" t="s">
        <v>212</v>
      </c>
      <c r="D82" s="12" t="s">
        <v>213</v>
      </c>
      <c r="E82" s="13">
        <v>740</v>
      </c>
      <c r="F82" s="13">
        <v>3827650</v>
      </c>
      <c r="G82" s="14">
        <f t="shared" si="1"/>
        <v>8.1377943088201208E-3</v>
      </c>
      <c r="H82" s="16"/>
    </row>
    <row r="83" spans="2:8" outlineLevel="1" x14ac:dyDescent="0.25">
      <c r="B83" s="11" t="s">
        <v>214</v>
      </c>
      <c r="C83" s="12" t="s">
        <v>215</v>
      </c>
      <c r="D83" s="12" t="s">
        <v>216</v>
      </c>
      <c r="E83" s="13">
        <v>2410</v>
      </c>
      <c r="F83" s="13">
        <v>3768999</v>
      </c>
      <c r="G83" s="14">
        <f t="shared" si="1"/>
        <v>8.0130990587302196E-3</v>
      </c>
      <c r="H83" s="16"/>
    </row>
    <row r="84" spans="2:8" outlineLevel="1" x14ac:dyDescent="0.25">
      <c r="B84" s="11" t="s">
        <v>217</v>
      </c>
      <c r="C84" s="12" t="s">
        <v>218</v>
      </c>
      <c r="D84" s="12" t="s">
        <v>24</v>
      </c>
      <c r="E84" s="13">
        <v>3675</v>
      </c>
      <c r="F84" s="13">
        <v>5760562.5</v>
      </c>
      <c r="G84" s="14">
        <f t="shared" si="1"/>
        <v>1.2247272537484515E-2</v>
      </c>
      <c r="H84" s="16"/>
    </row>
    <row r="85" spans="2:8" outlineLevel="1" x14ac:dyDescent="0.25">
      <c r="B85" s="11" t="s">
        <v>219</v>
      </c>
      <c r="C85" s="12" t="s">
        <v>220</v>
      </c>
      <c r="D85" s="12" t="s">
        <v>221</v>
      </c>
      <c r="E85" s="13">
        <v>9800</v>
      </c>
      <c r="F85" s="13">
        <v>2877770</v>
      </c>
      <c r="G85" s="14">
        <f t="shared" si="1"/>
        <v>6.1182972131969427E-3</v>
      </c>
      <c r="H85" s="17"/>
    </row>
    <row r="86" spans="2:8" outlineLevel="1" x14ac:dyDescent="0.25">
      <c r="B86" s="11" t="s">
        <v>222</v>
      </c>
      <c r="C86" s="12" t="s">
        <v>223</v>
      </c>
      <c r="D86" s="12" t="s">
        <v>59</v>
      </c>
      <c r="E86" s="13">
        <v>51</v>
      </c>
      <c r="F86" s="13">
        <v>409530</v>
      </c>
      <c r="G86" s="14">
        <f t="shared" si="1"/>
        <v>8.7068329217433781E-4</v>
      </c>
      <c r="H86" s="16"/>
    </row>
    <row r="87" spans="2:8" outlineLevel="1" x14ac:dyDescent="0.25">
      <c r="B87" s="11" t="s">
        <v>224</v>
      </c>
      <c r="C87" s="12" t="s">
        <v>225</v>
      </c>
      <c r="D87" s="12" t="s">
        <v>226</v>
      </c>
      <c r="E87" s="13">
        <v>1125</v>
      </c>
      <c r="F87" s="13">
        <v>2195550</v>
      </c>
      <c r="G87" s="14">
        <f t="shared" si="1"/>
        <v>4.6678599910467298E-3</v>
      </c>
      <c r="H87" s="16"/>
    </row>
    <row r="88" spans="2:8" outlineLevel="1" x14ac:dyDescent="0.25">
      <c r="B88" s="11"/>
      <c r="C88" s="12"/>
      <c r="D88" s="12"/>
      <c r="E88" s="13"/>
      <c r="F88" s="13"/>
      <c r="G88" s="14"/>
      <c r="H88" s="16"/>
    </row>
    <row r="89" spans="2:8" hidden="1" x14ac:dyDescent="0.25">
      <c r="B89" s="11"/>
      <c r="C89" s="12"/>
      <c r="D89" s="12"/>
      <c r="E89" s="13"/>
      <c r="F89" s="13"/>
      <c r="G89" s="14"/>
      <c r="H89" s="16"/>
    </row>
    <row r="90" spans="2:8" hidden="1" x14ac:dyDescent="0.25">
      <c r="B90" s="11"/>
      <c r="C90" s="12"/>
      <c r="D90" s="12"/>
      <c r="E90" s="13"/>
      <c r="F90" s="13"/>
      <c r="G90" s="18"/>
      <c r="H90" s="16"/>
    </row>
    <row r="91" spans="2:8" hidden="1" x14ac:dyDescent="0.25">
      <c r="B91" s="11"/>
      <c r="C91" s="12"/>
      <c r="D91" s="12"/>
      <c r="E91" s="13"/>
      <c r="F91" s="13"/>
      <c r="G91" s="18"/>
      <c r="H91" s="16"/>
    </row>
    <row r="92" spans="2:8" x14ac:dyDescent="0.25">
      <c r="B92" s="19"/>
      <c r="C92" s="19" t="s">
        <v>227</v>
      </c>
      <c r="D92" s="19"/>
      <c r="E92" s="20"/>
      <c r="F92" s="21">
        <f>SUM(F7:F91)</f>
        <v>451735581.70000005</v>
      </c>
      <c r="G92" s="22">
        <f>+F92/$F$104</f>
        <v>0.96041467894133659</v>
      </c>
      <c r="H92" s="23"/>
    </row>
    <row r="94" spans="2:8" x14ac:dyDescent="0.25">
      <c r="B94" s="24"/>
      <c r="C94" s="24" t="s">
        <v>228</v>
      </c>
      <c r="D94" s="24"/>
      <c r="E94" s="24"/>
      <c r="F94" s="24" t="s">
        <v>10</v>
      </c>
      <c r="G94" s="25" t="s">
        <v>11</v>
      </c>
      <c r="H94" s="24" t="s">
        <v>12</v>
      </c>
    </row>
    <row r="95" spans="2:8" x14ac:dyDescent="0.25">
      <c r="B95" s="26"/>
      <c r="C95" s="19" t="s">
        <v>229</v>
      </c>
      <c r="D95" s="12"/>
      <c r="E95" s="27"/>
      <c r="F95" s="28" t="s">
        <v>230</v>
      </c>
      <c r="G95" s="22">
        <v>0</v>
      </c>
      <c r="H95" s="12"/>
    </row>
    <row r="96" spans="2:8" x14ac:dyDescent="0.25">
      <c r="B96" s="26" t="s">
        <v>231</v>
      </c>
      <c r="C96" s="19" t="s">
        <v>232</v>
      </c>
      <c r="D96" s="19"/>
      <c r="E96" s="20"/>
      <c r="F96" s="13">
        <v>14477277.889999999</v>
      </c>
      <c r="G96" s="22">
        <f>+F96/$F$104</f>
        <v>3.0779488621072812E-2</v>
      </c>
      <c r="H96" s="12"/>
    </row>
    <row r="97" spans="2:8" x14ac:dyDescent="0.25">
      <c r="B97" s="26"/>
      <c r="C97" s="19" t="s">
        <v>233</v>
      </c>
      <c r="D97" s="12"/>
      <c r="E97" s="27"/>
      <c r="F97" s="20" t="s">
        <v>230</v>
      </c>
      <c r="G97" s="22">
        <v>0</v>
      </c>
      <c r="H97" s="12"/>
    </row>
    <row r="98" spans="2:8" x14ac:dyDescent="0.25">
      <c r="B98" s="26"/>
      <c r="C98" s="19" t="s">
        <v>234</v>
      </c>
      <c r="D98" s="12"/>
      <c r="E98" s="27"/>
      <c r="F98" s="20" t="s">
        <v>230</v>
      </c>
      <c r="G98" s="22">
        <v>0</v>
      </c>
      <c r="H98" s="12"/>
    </row>
    <row r="99" spans="2:8" x14ac:dyDescent="0.25">
      <c r="B99" s="26"/>
      <c r="C99" s="19" t="s">
        <v>235</v>
      </c>
      <c r="D99" s="12"/>
      <c r="E99" s="27"/>
      <c r="F99" s="20" t="s">
        <v>230</v>
      </c>
      <c r="G99" s="22">
        <v>0</v>
      </c>
      <c r="H99" s="12"/>
    </row>
    <row r="100" spans="2:8" x14ac:dyDescent="0.25">
      <c r="B100" s="12" t="s">
        <v>236</v>
      </c>
      <c r="C100" s="12" t="s">
        <v>237</v>
      </c>
      <c r="D100" s="12"/>
      <c r="E100" s="27"/>
      <c r="F100" s="13">
        <v>4141864.89</v>
      </c>
      <c r="G100" s="22">
        <f>+F100/$F$104</f>
        <v>8.805832437590656E-3</v>
      </c>
      <c r="H100" s="12"/>
    </row>
    <row r="101" spans="2:8" x14ac:dyDescent="0.25">
      <c r="B101" s="26"/>
      <c r="C101" s="12"/>
      <c r="D101" s="12"/>
      <c r="E101" s="27"/>
      <c r="F101" s="28"/>
      <c r="G101" s="22"/>
      <c r="H101" s="12"/>
    </row>
    <row r="102" spans="2:8" x14ac:dyDescent="0.25">
      <c r="B102" s="26"/>
      <c r="C102" s="12" t="s">
        <v>238</v>
      </c>
      <c r="D102" s="12"/>
      <c r="E102" s="27"/>
      <c r="F102" s="29">
        <f>SUM(F95:F101)</f>
        <v>18619142.779999997</v>
      </c>
      <c r="G102" s="22">
        <f>+F102/$F$104</f>
        <v>3.958532105866347E-2</v>
      </c>
      <c r="H102" s="12"/>
    </row>
    <row r="103" spans="2:8" x14ac:dyDescent="0.25">
      <c r="B103" s="26"/>
      <c r="C103" s="12"/>
      <c r="D103" s="12"/>
      <c r="E103" s="27"/>
      <c r="F103" s="29"/>
      <c r="G103" s="22"/>
      <c r="H103" s="12"/>
    </row>
    <row r="104" spans="2:8" x14ac:dyDescent="0.25">
      <c r="B104" s="30"/>
      <c r="C104" s="31" t="s">
        <v>239</v>
      </c>
      <c r="D104" s="32"/>
      <c r="E104" s="33"/>
      <c r="F104" s="33">
        <f>+F102+F92</f>
        <v>470354724.48000002</v>
      </c>
      <c r="G104" s="34">
        <v>1</v>
      </c>
      <c r="H104" s="12"/>
    </row>
    <row r="105" spans="2:8" x14ac:dyDescent="0.25">
      <c r="F105" s="35"/>
    </row>
    <row r="106" spans="2:8" x14ac:dyDescent="0.25">
      <c r="C106" s="19" t="s">
        <v>240</v>
      </c>
      <c r="D106" s="37"/>
      <c r="F106" s="4">
        <v>0</v>
      </c>
    </row>
    <row r="107" spans="2:8" x14ac:dyDescent="0.25">
      <c r="C107" s="19" t="s">
        <v>241</v>
      </c>
      <c r="D107" s="38"/>
    </row>
    <row r="108" spans="2:8" x14ac:dyDescent="0.25">
      <c r="C108" s="19" t="s">
        <v>242</v>
      </c>
      <c r="D108" s="38"/>
    </row>
    <row r="109" spans="2:8" x14ac:dyDescent="0.25">
      <c r="C109" s="19" t="s">
        <v>243</v>
      </c>
      <c r="D109" s="39">
        <v>27.863900000000001</v>
      </c>
    </row>
    <row r="110" spans="2:8" x14ac:dyDescent="0.25">
      <c r="C110" s="19" t="s">
        <v>244</v>
      </c>
      <c r="D110" s="39">
        <v>27.0486</v>
      </c>
    </row>
    <row r="111" spans="2:8" x14ac:dyDescent="0.25">
      <c r="C111" s="19" t="s">
        <v>245</v>
      </c>
      <c r="D111" s="40"/>
    </row>
    <row r="112" spans="2:8" x14ac:dyDescent="0.25">
      <c r="C112" s="19" t="s">
        <v>246</v>
      </c>
      <c r="D112" s="38">
        <v>0</v>
      </c>
    </row>
    <row r="113" spans="2:7" x14ac:dyDescent="0.25">
      <c r="C113" s="19" t="s">
        <v>247</v>
      </c>
      <c r="D113" s="38">
        <v>0</v>
      </c>
      <c r="F113" s="35"/>
      <c r="G113" s="41"/>
    </row>
    <row r="114" spans="2:7" x14ac:dyDescent="0.25">
      <c r="B114" s="42"/>
      <c r="C114" s="43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2025-05-06T05:43:31Z</dcterms:created>
  <dcterms:modified xsi:type="dcterms:W3CDTF">2025-05-06T05:43:46Z</dcterms:modified>
</cp:coreProperties>
</file>