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ganesh_iyer-v_adityabirlacapital_com/Documents/"/>
    </mc:Choice>
  </mc:AlternateContent>
  <xr:revisionPtr revIDLastSave="0" documentId="8_{57118324-E6E1-4C88-B0E3-E38C5D9BC400}" xr6:coauthVersionLast="47" xr6:coauthVersionMax="47" xr10:uidLastSave="{00000000-0000-0000-0000-000000000000}"/>
  <bookViews>
    <workbookView xWindow="-120" yWindow="-120" windowWidth="20730" windowHeight="11040" xr2:uid="{FFEDD5EC-7B0F-4570-9B05-5C2F0596A3A8}"/>
  </bookViews>
  <sheets>
    <sheet name="Port_SF" sheetId="1" r:id="rId1"/>
  </sheets>
  <externalReferences>
    <externalReference r:id="rId2"/>
  </externalReferences>
  <definedNames>
    <definedName name="_xlnm._FilterDatabase" localSheetId="0" hidden="1">Port_SF!$C$6:$H$15</definedName>
    <definedName name="IN" localSheetId="0">#REF!</definedName>
    <definedName name="IN">#REF!</definedName>
    <definedName name="_xlnm.Print_Area" localSheetId="0">Port_SF!$B$2:$G$43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3" i="1" l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F53" i="1"/>
  <c r="F52" i="1"/>
  <c r="F51" i="1"/>
  <c r="F50" i="1"/>
  <c r="F49" i="1"/>
  <c r="F48" i="1"/>
  <c r="F47" i="1"/>
  <c r="F46" i="1"/>
  <c r="F45" i="1"/>
  <c r="F44" i="1"/>
  <c r="F43" i="1"/>
  <c r="F42" i="1"/>
  <c r="F26" i="1"/>
  <c r="F16" i="1"/>
  <c r="F28" i="1" l="1"/>
  <c r="G26" i="1" s="1"/>
  <c r="G16" i="1" l="1"/>
  <c r="G42" i="1"/>
  <c r="G43" i="1"/>
  <c r="G44" i="1"/>
  <c r="G45" i="1"/>
  <c r="G46" i="1"/>
  <c r="G47" i="1"/>
  <c r="G48" i="1"/>
  <c r="G49" i="1"/>
  <c r="G50" i="1"/>
  <c r="G51" i="1"/>
  <c r="G52" i="1"/>
  <c r="G53" i="1"/>
  <c r="G7" i="1"/>
  <c r="G9" i="1"/>
  <c r="G10" i="1"/>
  <c r="G20" i="1"/>
  <c r="G24" i="1"/>
  <c r="G8" i="1"/>
  <c r="G11" i="1"/>
</calcChain>
</file>

<file path=xl/sharedStrings.xml><?xml version="1.0" encoding="utf-8"?>
<sst xmlns="http://schemas.openxmlformats.org/spreadsheetml/2006/main" count="81" uniqueCount="62">
  <si>
    <t>NAME OF PENSION FUND</t>
  </si>
  <si>
    <t>ADITYA BIRLA SUN LIFE PENSION FUND MANAGEMENT LIMITED</t>
  </si>
  <si>
    <t>ABSLPL-SFP</t>
  </si>
  <si>
    <t>SCHEME NAME</t>
  </si>
  <si>
    <t>Scheme Secure Fund</t>
  </si>
  <si>
    <t>MONTH</t>
  </si>
  <si>
    <t>31-12-2025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</si>
  <si>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</si>
  <si>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</si>
  <si>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</si>
  <si>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</si>
  <si>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</si>
  <si>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</si>
  <si>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</si>
  <si>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 xml:space="preserve">Subtotal A 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</si>
  <si>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</si>
  <si>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</si>
  <si>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</si>
  <si>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</si>
  <si>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</si>
  <si>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</si>
  <si>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</si>
  <si>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</si>
  <si>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</si>
  <si>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</si>
  <si>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</si>
  <si>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</si>
  <si>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</si>
  <si>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</si>
  <si>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</si>
  <si>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</si>
  <si>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</si>
  <si>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</si>
  <si>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</si>
  <si>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</si>
  <si>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</si>
  <si>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</si>
  <si>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</si>
  <si>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</si>
  <si>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</si>
  <si>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</si>
  <si>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</si>
  <si>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</si>
  <si>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</si>
  <si>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</si>
  <si>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</si>
  <si>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</si>
  <si>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</si>
  <si>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</si>
  <si>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</si>
  <si>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</si>
  <si>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</si>
  <si>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</si>
  <si>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</si>
  <si>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</si>
  <si>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</si>
  <si>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</si>
  <si>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</si>
  <si>
    <t>02A</t>
  </si>
  <si>
    <t>Infrastructure</t>
  </si>
  <si>
    <t>CSG</t>
  </si>
  <si>
    <t>SDL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</si>
</sst>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5" fillId="0" borderId="0" xfId="1" applyFont="1"/>
    <xf numFmtId="0" fontId="4" fillId="0" borderId="0" xfId="1" applyFont="1"/>
    <xf numFmtId="0" fontId="2" fillId="0" borderId="0" xfId="1"/>
    <xf numFmtId="0" fontId="4" fillId="0" borderId="0" xfId="1" applyFont="1" applyAlignment="1">
      <alignment horizontal="left"/>
    </xf>
    <xf numFmtId="164" fontId="0" fillId="0" borderId="0" xfId="2" applyFont="1"/>
    <xf numFmtId="0" fontId="4" fillId="2" borderId="1" xfId="1" applyFont="1" applyFill="1" applyBorder="1"/>
    <xf numFmtId="0" fontId="4" fillId="2" borderId="2" xfId="1" applyFont="1" applyFill="1" applyBorder="1"/>
    <xf numFmtId="164" fontId="4" fillId="2" borderId="2" xfId="2" applyFont="1" applyFill="1" applyBorder="1"/>
    <xf numFmtId="0" fontId="4" fillId="2" borderId="3" xfId="1" applyFont="1" applyFill="1" applyBorder="1"/>
    <xf numFmtId="0" fontId="5" fillId="0" borderId="0" xfId="1" applyFont="1" applyAlignment="1">
      <alignment vertical="top"/>
    </xf>
    <xf numFmtId="0" fontId="0" fillId="0" borderId="0" xfId="0" applyAlignment="1">
      <alignment horizontal="left" vertical="top"/>
    </xf>
    <xf numFmtId="0" fontId="2" fillId="0" borderId="4" xfId="1" applyBorder="1"/>
    <xf numFmtId="165" fontId="0" fillId="0" borderId="4" xfId="2" applyNumberFormat="1" applyFont="1" applyBorder="1"/>
    <xf numFmtId="10" fontId="0" fillId="0" borderId="4" xfId="3" applyNumberFormat="1" applyFont="1" applyFill="1" applyBorder="1"/>
    <xf numFmtId="164" fontId="0" fillId="0" borderId="5" xfId="2" quotePrefix="1" applyFont="1" applyFill="1" applyBorder="1"/>
    <xf numFmtId="0" fontId="2" fillId="0" borderId="4" xfId="1" applyBorder="1" applyAlignment="1">
      <alignment vertical="top"/>
    </xf>
    <xf numFmtId="164" fontId="0" fillId="0" borderId="4" xfId="2" applyFont="1" applyBorder="1" applyAlignment="1">
      <alignment horizontal="right" vertical="top"/>
    </xf>
    <xf numFmtId="4" fontId="0" fillId="0" borderId="4" xfId="1" applyNumberFormat="1" applyFont="1" applyBorder="1" applyAlignment="1">
      <alignment horizontal="right" vertical="top"/>
    </xf>
    <xf numFmtId="10" fontId="0" fillId="0" borderId="4" xfId="3" applyNumberFormat="1" applyFont="1" applyBorder="1"/>
    <xf numFmtId="0" fontId="2" fillId="0" borderId="4" xfId="1" quotePrefix="1" applyBorder="1"/>
    <xf numFmtId="0" fontId="3" fillId="2" borderId="4" xfId="1" applyFont="1" applyFill="1" applyBorder="1"/>
    <xf numFmtId="0" fontId="5" fillId="0" borderId="4" xfId="1" applyFont="1" applyBorder="1"/>
    <xf numFmtId="164" fontId="0" fillId="0" borderId="4" xfId="2" applyFont="1" applyBorder="1"/>
    <xf numFmtId="165" fontId="0" fillId="0" borderId="4" xfId="2" applyNumberFormat="1" applyFont="1" applyBorder="1" applyAlignment="1">
      <alignment horizontal="right" vertical="top"/>
    </xf>
    <xf numFmtId="165" fontId="6" fillId="0" borderId="4" xfId="2" applyNumberFormat="1" applyFont="1" applyFill="1" applyBorder="1" applyAlignment="1">
      <alignment vertical="center" wrapText="1"/>
    </xf>
    <xf numFmtId="9" fontId="0" fillId="0" borderId="4" xfId="3" applyFont="1" applyBorder="1"/>
    <xf numFmtId="0" fontId="3" fillId="0" borderId="4" xfId="1" applyFont="1" applyBorder="1"/>
    <xf numFmtId="0" fontId="4" fillId="0" borderId="4" xfId="1" applyFont="1" applyBorder="1" applyAlignment="1">
      <alignment vertical="top"/>
    </xf>
    <xf numFmtId="0" fontId="4" fillId="0" borderId="4" xfId="1" applyFont="1" applyBorder="1"/>
    <xf numFmtId="164" fontId="4" fillId="0" borderId="4" xfId="2" applyFont="1" applyBorder="1"/>
    <xf numFmtId="10" fontId="4" fillId="0" borderId="4" xfId="3" applyNumberFormat="1" applyFont="1" applyBorder="1"/>
    <xf numFmtId="165" fontId="2" fillId="0" borderId="0" xfId="1" applyNumberFormat="1"/>
    <xf numFmtId="164" fontId="0" fillId="0" borderId="4" xfId="0" applyNumberFormat="1" applyBorder="1"/>
    <xf numFmtId="166" fontId="2" fillId="0" borderId="4" xfId="1" applyNumberFormat="1" applyBorder="1" applyAlignment="1">
      <alignment horizontal="right" vertical="top"/>
    </xf>
    <xf numFmtId="164" fontId="0" fillId="0" borderId="4" xfId="2" applyFont="1" applyFill="1" applyBorder="1"/>
    <xf numFmtId="164" fontId="0" fillId="3" borderId="4" xfId="2" applyFont="1" applyFill="1" applyBorder="1" applyAlignment="1">
      <alignment horizontal="right"/>
    </xf>
    <xf numFmtId="10" fontId="0" fillId="0" borderId="0" xfId="3" applyNumberFormat="1" applyFont="1"/>
    <xf numFmtId="10" fontId="0" fillId="3" borderId="0" xfId="3" applyNumberFormat="1" applyFont="1" applyFill="1" applyBorder="1"/>
    <xf numFmtId="0" fontId="2" fillId="0" borderId="0" xfId="1" applyAlignment="1">
      <alignment vertical="top"/>
    </xf>
    <xf numFmtId="0" fontId="3" fillId="0" borderId="0" xfId="1" applyFont="1"/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vertical="top"/>
    </xf>
    <xf numFmtId="10" fontId="7" fillId="0" borderId="0" xfId="3" applyNumberFormat="1" applyFont="1" applyFill="1" applyBorder="1" applyAlignment="1">
      <alignment vertical="center"/>
    </xf>
    <xf numFmtId="0" fontId="7" fillId="0" borderId="0" xfId="0" applyFont="1"/>
    <xf numFmtId="0" fontId="7" fillId="0" borderId="6" xfId="0" applyFont="1" applyBorder="1"/>
  </cellXfs>
  <cellStyles count="4">
    <cellStyle name="Comma 2 12" xfId="2" xr:uid="{3FCA0B38-8233-407A-925C-27B099D1017C}"/>
    <cellStyle name="Normal" xfId="0" builtinId="0"/>
    <cellStyle name="Normal 2 12" xfId="1" xr:uid="{8F929FCE-8748-4A6A-BF75-215A0B89F095}"/>
    <cellStyle name="Percent 2 11" xfId="3" xr:uid="{12BD93DC-60AC-4D15-95C4-E81557AC0E8D}"/>
  </cellStyles>
  <dxfs count="12">
    <dxf>
      <numFmt numFmtId="164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5-26\Monthly\9.%20December%202025\11.%20Website%20upload%20Portfolio%20report\Updated\Portfolio_ABSLPM_December_2025_Updated.xlsx" TargetMode="External"/><Relationship Id="rId1" Type="http://schemas.openxmlformats.org/officeDocument/2006/relationships/externalLinkPath" Target="file:///Y:\PFRDA%20&amp;%20NPS%20Trust%20Communication%20April%202019%20Onwards\NPS%20Trust\2025-26\Monthly\9.%20December%202025\11.%20Website%20upload%20Portfolio%20report\Updated\Portfolio_ABSLPM_December_2025_Upda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  <sheetName val="Port_SRE"/>
      <sheetName val="Port_S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A1B47C6-640D-4BD5-8F77-F1CFE0FD3424}" name="Table134567681617" displayName="Table134567681617" ref="B6:H15" totalsRowShown="0" headerRowDxfId="11" dataDxfId="10" headerRowBorderDxfId="8" tableBorderDxfId="9" totalsRowBorderDxfId="7">
  <sortState xmlns:xlrd2="http://schemas.microsoft.com/office/spreadsheetml/2017/richdata2" ref="B7:H8">
    <sortCondition descending="1" ref="F6:F8"/>
  </sortState>
  <tableColumns count="7">
    <tableColumn id="1" xr3:uid="{DB9EDE27-FF6C-403C-A807-FBB3835B9CA1}" name="ISIN No." dataDxfId="6"/>
    <tableColumn id="2" xr3:uid="{582D7CC6-E714-4B59-A624-1C97BC47B896}" name="Name of the Instrument" dataDxfId="5"/>
    <tableColumn id="3" xr3:uid="{6390CA94-BBF1-4517-AAF8-BA1B7301DAEB}" name="Industry " dataDxfId="4"/>
    <tableColumn id="4" xr3:uid="{830E69A9-3C96-4F4A-97A6-4734E14D01EB}" name="Quantity" dataDxfId="3"/>
    <tableColumn id="5" xr3:uid="{E442790B-B181-434E-B02C-EC1DDBBDD4D1}" name="Market Value" dataDxfId="2"/>
    <tableColumn id="6" xr3:uid="{C3C7504C-7E98-4D4D-9BA2-DB212DA20A27}" name="% of Portfolio" dataDxfId="1">
      <calculatedColumnFormula>+F7/$F$28</calculatedColumnFormula>
    </tableColumn>
    <tableColumn id="7" xr3:uid="{4321E845-6A7B-4919-913B-9DA40357A329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8DF91-6DD2-4148-B201-522AB06FDB75}">
  <sheetPr>
    <tabColor rgb="FF7030A0"/>
  </sheetPr>
  <dimension ref="A2:H97"/>
  <sheetViews>
    <sheetView showGridLines="0" tabSelected="1" zoomScaleNormal="100" zoomScaleSheetLayoutView="89" workbookViewId="0">
      <selection activeCell="D3" sqref="D3"/>
    </sheetView>
  </sheetViews>
  <sheetFormatPr defaultColWidth="9.140625" defaultRowHeight="15" outlineLevelRow="1" x14ac:dyDescent="0.25"/>
  <cols>
    <col min="1" max="1" width="11.28515625" style="1" customWidth="1"/>
    <col min="2" max="2" width="16.5703125" style="3" customWidth="1"/>
    <col min="3" max="3" width="60.7109375" style="3" customWidth="1"/>
    <col min="4" max="4" width="60.85546875" style="3" customWidth="1"/>
    <col min="5" max="5" width="19.42578125" style="5" customWidth="1"/>
    <col min="6" max="6" width="29.5703125" style="3" customWidth="1"/>
    <col min="7" max="7" width="20.5703125" style="3" customWidth="1"/>
    <col min="8" max="8" width="20.7109375" style="3" bestFit="1" customWidth="1"/>
    <col min="9" max="9" width="12" style="3" bestFit="1" customWidth="1"/>
    <col min="10" max="11" width="9.140625" style="3"/>
    <col min="12" max="12" width="16.140625" style="3" bestFit="1" customWidth="1"/>
    <col min="13" max="13" width="14" style="3" bestFit="1" customWidth="1"/>
    <col min="14" max="14" width="9.140625" style="3"/>
    <col min="15" max="15" width="10" style="3" bestFit="1" customWidth="1"/>
    <col min="16" max="16384" width="9.140625" style="3"/>
  </cols>
  <sheetData>
    <row r="2" spans="1:8" x14ac:dyDescent="0.25">
      <c r="B2" s="2" t="s">
        <v>0</v>
      </c>
      <c r="D2" s="4" t="s">
        <v>1</v>
      </c>
    </row>
    <row r="3" spans="1:8" x14ac:dyDescent="0.25">
      <c r="A3" s="1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6" t="s">
        <v>7</v>
      </c>
      <c r="C6" s="7" t="s">
        <v>8</v>
      </c>
      <c r="D6" s="7" t="s">
        <v>9</v>
      </c>
      <c r="E6" s="8" t="s">
        <v>10</v>
      </c>
      <c r="F6" s="7" t="s">
        <v>11</v>
      </c>
      <c r="G6" s="7" t="s">
        <v>12</v>
      </c>
      <c r="H6" s="9" t="s">
        <v>13</v>
      </c>
    </row>
    <row r="7" spans="1:8" x14ac:dyDescent="0.25">
      <c r="A7" s="10"/>
      <c r="B7" s="11"/>
      <c r="C7" s="12"/>
      <c r="D7" s="12"/>
      <c r="E7" s="13">
        <v>0</v>
      </c>
      <c r="F7" s="13">
        <v>0</v>
      </c>
      <c r="G7" s="14">
        <f>+F7/$F$28</f>
        <v>0</v>
      </c>
      <c r="H7" s="15"/>
    </row>
    <row r="8" spans="1:8" x14ac:dyDescent="0.25">
      <c r="A8" s="10"/>
      <c r="B8" s="11"/>
      <c r="C8" s="12"/>
      <c r="D8" s="12"/>
      <c r="E8" s="13">
        <v>0</v>
      </c>
      <c r="F8" s="13">
        <v>0</v>
      </c>
      <c r="G8" s="14">
        <f>+F8/$F$28</f>
        <v>0</v>
      </c>
      <c r="H8" s="15"/>
    </row>
    <row r="9" spans="1:8" x14ac:dyDescent="0.25">
      <c r="A9" s="10"/>
      <c r="B9" s="11"/>
      <c r="C9" s="12"/>
      <c r="D9" s="12"/>
      <c r="E9" s="13">
        <v>0</v>
      </c>
      <c r="F9" s="13">
        <v>0</v>
      </c>
      <c r="G9" s="14">
        <f>+F9/$F$28</f>
        <v>0</v>
      </c>
      <c r="H9" s="15"/>
    </row>
    <row r="10" spans="1:8" x14ac:dyDescent="0.25">
      <c r="A10" s="10"/>
      <c r="B10" s="11"/>
      <c r="C10" s="12"/>
      <c r="D10" s="12"/>
      <c r="E10" s="13">
        <v>0</v>
      </c>
      <c r="F10" s="13">
        <v>0</v>
      </c>
      <c r="G10" s="14">
        <f>+F10/$F$28</f>
        <v>0</v>
      </c>
      <c r="H10" s="15"/>
    </row>
    <row r="11" spans="1:8" x14ac:dyDescent="0.25">
      <c r="A11" s="10"/>
      <c r="B11" s="11"/>
      <c r="C11" s="12"/>
      <c r="D11" s="12"/>
      <c r="E11" s="13">
        <v>0</v>
      </c>
      <c r="F11" s="13">
        <v>0</v>
      </c>
      <c r="G11" s="14">
        <f>+F11/$F$28</f>
        <v>0</v>
      </c>
      <c r="H11" s="15"/>
    </row>
    <row r="12" spans="1:8" x14ac:dyDescent="0.25">
      <c r="A12" s="10"/>
      <c r="B12" s="11"/>
      <c r="C12" s="12"/>
      <c r="D12" s="12"/>
      <c r="E12" s="13"/>
      <c r="F12" s="13"/>
      <c r="G12" s="14"/>
      <c r="H12" s="15"/>
    </row>
    <row r="13" spans="1:8" x14ac:dyDescent="0.25">
      <c r="A13" s="10"/>
      <c r="B13" s="11"/>
      <c r="C13" s="12"/>
      <c r="D13" s="12"/>
      <c r="E13" s="13"/>
      <c r="F13" s="13"/>
      <c r="G13" s="14"/>
      <c r="H13" s="15"/>
    </row>
    <row r="14" spans="1:8" x14ac:dyDescent="0.25">
      <c r="A14" s="10"/>
      <c r="B14" s="11"/>
      <c r="C14" s="12"/>
      <c r="D14" s="12"/>
      <c r="E14" s="13"/>
      <c r="F14" s="13"/>
      <c r="G14" s="14"/>
      <c r="H14" s="15"/>
    </row>
    <row r="15" spans="1:8" x14ac:dyDescent="0.25">
      <c r="A15" s="10"/>
      <c r="B15" s="11"/>
      <c r="C15" s="12"/>
      <c r="D15" s="12"/>
      <c r="E15" s="13"/>
      <c r="F15" s="13"/>
      <c r="G15" s="14"/>
      <c r="H15" s="15"/>
    </row>
    <row r="16" spans="1:8" x14ac:dyDescent="0.25">
      <c r="A16" s="10"/>
      <c r="B16" s="16"/>
      <c r="C16" s="16" t="s">
        <v>14</v>
      </c>
      <c r="D16" s="16"/>
      <c r="E16" s="17"/>
      <c r="F16" s="18">
        <f>SUM(F7:F15)</f>
        <v>0</v>
      </c>
      <c r="G16" s="19">
        <f>+F16/$F$28</f>
        <v>0</v>
      </c>
      <c r="H16" s="20"/>
    </row>
    <row r="17" spans="1:8" x14ac:dyDescent="0.25">
      <c r="A17" s="10"/>
    </row>
    <row r="18" spans="1:8" x14ac:dyDescent="0.25">
      <c r="A18" s="10"/>
      <c r="B18" s="21"/>
      <c r="C18" s="21" t="s">
        <v>15</v>
      </c>
      <c r="D18" s="21"/>
      <c r="E18" s="21"/>
      <c r="F18" s="21" t="s">
        <v>11</v>
      </c>
      <c r="G18" s="21" t="s">
        <v>12</v>
      </c>
      <c r="H18" s="21" t="s">
        <v>13</v>
      </c>
    </row>
    <row r="19" spans="1:8" x14ac:dyDescent="0.25">
      <c r="A19" s="10"/>
      <c r="B19" s="22"/>
      <c r="C19" s="16" t="s">
        <v>16</v>
      </c>
      <c r="D19" s="12"/>
      <c r="E19" s="23"/>
      <c r="F19" s="24" t="s">
        <v>17</v>
      </c>
      <c r="G19" s="23">
        <v>0</v>
      </c>
      <c r="H19" s="12"/>
    </row>
    <row r="20" spans="1:8" x14ac:dyDescent="0.25">
      <c r="A20" s="10"/>
      <c r="B20" s="22" t="s">
        <v>18</v>
      </c>
      <c r="C20" s="16" t="s">
        <v>19</v>
      </c>
      <c r="D20" s="16"/>
      <c r="E20" s="17"/>
      <c r="F20" s="13">
        <v>2817745.09</v>
      </c>
      <c r="G20" s="19">
        <f>+F20/$F$28</f>
        <v>1.0002367452949903</v>
      </c>
      <c r="H20" s="12"/>
    </row>
    <row r="21" spans="1:8" x14ac:dyDescent="0.25">
      <c r="A21" s="10"/>
      <c r="B21" s="22"/>
      <c r="C21" s="16" t="s">
        <v>20</v>
      </c>
      <c r="D21" s="12"/>
      <c r="E21" s="23"/>
      <c r="F21" s="17" t="s">
        <v>17</v>
      </c>
      <c r="G21" s="23">
        <v>0</v>
      </c>
      <c r="H21" s="12"/>
    </row>
    <row r="22" spans="1:8" x14ac:dyDescent="0.25">
      <c r="A22" s="10"/>
      <c r="B22" s="22"/>
      <c r="C22" s="16" t="s">
        <v>21</v>
      </c>
      <c r="D22" s="12"/>
      <c r="E22" s="23"/>
      <c r="F22" s="17" t="s">
        <v>17</v>
      </c>
      <c r="G22" s="23">
        <v>0</v>
      </c>
      <c r="H22" s="12"/>
    </row>
    <row r="23" spans="1:8" x14ac:dyDescent="0.25">
      <c r="A23" s="10"/>
      <c r="B23" s="22"/>
      <c r="C23" s="16" t="s">
        <v>22</v>
      </c>
      <c r="D23" s="12"/>
      <c r="E23" s="23"/>
      <c r="F23" s="17" t="s">
        <v>17</v>
      </c>
      <c r="G23" s="23">
        <v>0</v>
      </c>
      <c r="H23" s="12"/>
    </row>
    <row r="24" spans="1:8" x14ac:dyDescent="0.25">
      <c r="A24" s="10"/>
      <c r="B24" s="12" t="s">
        <v>23</v>
      </c>
      <c r="C24" s="12" t="s">
        <v>24</v>
      </c>
      <c r="D24" s="12"/>
      <c r="E24" s="23"/>
      <c r="F24" s="13">
        <v>-666.93</v>
      </c>
      <c r="G24" s="19">
        <f>+F24/$F$28</f>
        <v>-2.3674529499032431E-4</v>
      </c>
      <c r="H24" s="12"/>
    </row>
    <row r="25" spans="1:8" x14ac:dyDescent="0.25">
      <c r="A25" s="10"/>
      <c r="B25" s="22"/>
      <c r="C25" s="12"/>
      <c r="D25" s="12"/>
      <c r="E25" s="23"/>
      <c r="F25" s="24"/>
      <c r="G25" s="19"/>
      <c r="H25" s="12"/>
    </row>
    <row r="26" spans="1:8" x14ac:dyDescent="0.25">
      <c r="A26" s="10"/>
      <c r="B26" s="22"/>
      <c r="C26" s="12" t="s">
        <v>25</v>
      </c>
      <c r="D26" s="12"/>
      <c r="E26" s="23"/>
      <c r="F26" s="25">
        <f>SUM(F19:F25)</f>
        <v>2817078.1599999997</v>
      </c>
      <c r="G26" s="19">
        <f>+F26/$F$28</f>
        <v>1</v>
      </c>
      <c r="H26" s="12"/>
    </row>
    <row r="27" spans="1:8" x14ac:dyDescent="0.25">
      <c r="A27" s="10"/>
      <c r="B27" s="22"/>
      <c r="C27" s="12"/>
      <c r="D27" s="12"/>
      <c r="E27" s="23"/>
      <c r="F27" s="25"/>
      <c r="G27" s="26"/>
      <c r="H27" s="12"/>
    </row>
    <row r="28" spans="1:8" x14ac:dyDescent="0.25">
      <c r="A28" s="10"/>
      <c r="B28" s="27"/>
      <c r="C28" s="28" t="s">
        <v>26</v>
      </c>
      <c r="D28" s="29"/>
      <c r="E28" s="30"/>
      <c r="F28" s="30">
        <f>+F26+F16</f>
        <v>2817078.1599999997</v>
      </c>
      <c r="G28" s="31">
        <v>1</v>
      </c>
      <c r="H28" s="12"/>
    </row>
    <row r="29" spans="1:8" x14ac:dyDescent="0.25">
      <c r="A29" s="10"/>
      <c r="F29" s="32">
        <v>0</v>
      </c>
    </row>
    <row r="30" spans="1:8" x14ac:dyDescent="0.25">
      <c r="A30" s="10"/>
      <c r="C30" s="16" t="s">
        <v>27</v>
      </c>
      <c r="D30" s="33"/>
      <c r="F30" s="5"/>
    </row>
    <row r="31" spans="1:8" x14ac:dyDescent="0.25">
      <c r="A31" s="10"/>
      <c r="C31" s="16" t="s">
        <v>28</v>
      </c>
      <c r="D31" s="33"/>
    </row>
    <row r="32" spans="1:8" x14ac:dyDescent="0.25">
      <c r="A32" s="10"/>
      <c r="C32" s="16" t="s">
        <v>29</v>
      </c>
      <c r="D32" s="33"/>
    </row>
    <row r="33" spans="1:8" x14ac:dyDescent="0.25">
      <c r="A33" s="10"/>
      <c r="C33" s="16" t="s">
        <v>30</v>
      </c>
      <c r="D33" s="34">
        <v>10.096399999999999</v>
      </c>
    </row>
    <row r="34" spans="1:8" x14ac:dyDescent="0.25">
      <c r="A34" s="10"/>
      <c r="C34" s="16" t="s">
        <v>31</v>
      </c>
      <c r="D34" s="34">
        <v>10.053800000000001</v>
      </c>
    </row>
    <row r="35" spans="1:8" x14ac:dyDescent="0.25">
      <c r="A35" s="10"/>
      <c r="C35" s="16" t="s">
        <v>32</v>
      </c>
      <c r="D35" s="35"/>
    </row>
    <row r="36" spans="1:8" x14ac:dyDescent="0.25">
      <c r="A36" s="10"/>
      <c r="C36" s="16" t="s">
        <v>33</v>
      </c>
      <c r="D36" s="36">
        <v>0</v>
      </c>
    </row>
    <row r="37" spans="1:8" x14ac:dyDescent="0.25">
      <c r="A37" s="10"/>
      <c r="C37" s="16" t="s">
        <v>34</v>
      </c>
      <c r="D37" s="36">
        <v>0</v>
      </c>
      <c r="F37" s="32"/>
      <c r="G37" s="37"/>
    </row>
    <row r="38" spans="1:8" x14ac:dyDescent="0.25">
      <c r="A38" s="10"/>
      <c r="B38" s="38"/>
      <c r="C38" s="39"/>
    </row>
    <row r="39" spans="1:8" x14ac:dyDescent="0.25">
      <c r="A39" s="10"/>
      <c r="F39" s="5"/>
    </row>
    <row r="40" spans="1:8" s="1" customFormat="1" x14ac:dyDescent="0.25">
      <c r="A40" s="10"/>
      <c r="C40" s="40" t="s">
        <v>35</v>
      </c>
      <c r="D40" s="40"/>
      <c r="E40" s="40"/>
      <c r="F40" s="40"/>
      <c r="G40" s="40"/>
      <c r="H40" s="40"/>
    </row>
    <row r="41" spans="1:8" s="1" customFormat="1" x14ac:dyDescent="0.25">
      <c r="A41" s="10"/>
      <c r="C41" s="40" t="s">
        <v>36</v>
      </c>
      <c r="D41" s="40"/>
      <c r="E41" s="40"/>
      <c r="F41" s="40" t="s">
        <v>11</v>
      </c>
      <c r="G41" s="40" t="s">
        <v>12</v>
      </c>
      <c r="H41" s="40" t="s">
        <v>13</v>
      </c>
    </row>
    <row r="42" spans="1:8" s="1" customFormat="1" x14ac:dyDescent="0.25">
      <c r="A42" s="10"/>
      <c r="C42" s="10" t="s">
        <v>37</v>
      </c>
      <c r="E42" s="41"/>
      <c r="F42" s="42">
        <f>SUMIF(Table134567681617[[Industry ]],A96,Table134567681617[Market Value])</f>
        <v>0</v>
      </c>
      <c r="G42" s="43">
        <f>+F42/$F$28</f>
        <v>0</v>
      </c>
    </row>
    <row r="43" spans="1:8" s="1" customFormat="1" x14ac:dyDescent="0.25">
      <c r="A43" s="10"/>
      <c r="C43" s="1" t="s">
        <v>38</v>
      </c>
      <c r="E43" s="41"/>
      <c r="F43" s="42">
        <f>SUMIF(Table134567681617[[Industry ]],A97,Table134567681617[Market Value])</f>
        <v>0</v>
      </c>
      <c r="G43" s="43">
        <f>+F43/$F$28</f>
        <v>0</v>
      </c>
    </row>
    <row r="44" spans="1:8" s="1" customFormat="1" ht="13.5" customHeight="1" x14ac:dyDescent="0.25">
      <c r="A44" s="10"/>
      <c r="C44" s="1" t="s">
        <v>39</v>
      </c>
      <c r="E44" s="41"/>
      <c r="F44" s="42">
        <f>SUMIF($E$56:$E$63,C44,H56:H63)</f>
        <v>0</v>
      </c>
      <c r="G44" s="43">
        <f>+F44/$F$28</f>
        <v>0</v>
      </c>
    </row>
    <row r="45" spans="1:8" s="1" customFormat="1" x14ac:dyDescent="0.25">
      <c r="A45" s="10"/>
      <c r="C45" s="1" t="s">
        <v>40</v>
      </c>
      <c r="E45" s="41"/>
      <c r="F45" s="42">
        <f t="shared" ref="F45:F53" si="0">SUMIF($E$56:$E$63,C45,H57:H64)</f>
        <v>0</v>
      </c>
      <c r="G45" s="43">
        <f t="shared" ref="G45:G53" si="1">+F45/$F$28</f>
        <v>0</v>
      </c>
    </row>
    <row r="46" spans="1:8" s="1" customFormat="1" x14ac:dyDescent="0.25">
      <c r="A46" s="10"/>
      <c r="C46" s="1" t="s">
        <v>41</v>
      </c>
      <c r="E46" s="41"/>
      <c r="F46" s="42">
        <f t="shared" si="0"/>
        <v>0</v>
      </c>
      <c r="G46" s="43">
        <f t="shared" si="1"/>
        <v>0</v>
      </c>
    </row>
    <row r="47" spans="1:8" s="1" customFormat="1" x14ac:dyDescent="0.25">
      <c r="A47" s="10"/>
      <c r="C47" s="1" t="s">
        <v>42</v>
      </c>
      <c r="E47" s="41"/>
      <c r="F47" s="42">
        <f t="shared" si="0"/>
        <v>0</v>
      </c>
      <c r="G47" s="43">
        <f t="shared" si="1"/>
        <v>0</v>
      </c>
    </row>
    <row r="48" spans="1:8" s="1" customFormat="1" x14ac:dyDescent="0.25">
      <c r="A48" s="10"/>
      <c r="C48" s="1" t="s">
        <v>43</v>
      </c>
      <c r="E48" s="41"/>
      <c r="F48" s="42">
        <f t="shared" si="0"/>
        <v>0</v>
      </c>
      <c r="G48" s="43">
        <f t="shared" si="1"/>
        <v>0</v>
      </c>
    </row>
    <row r="49" spans="1:8" s="1" customFormat="1" x14ac:dyDescent="0.25">
      <c r="A49" s="10"/>
      <c r="C49" s="1" t="s">
        <v>44</v>
      </c>
      <c r="E49" s="41"/>
      <c r="F49" s="42">
        <f t="shared" si="0"/>
        <v>0</v>
      </c>
      <c r="G49" s="43">
        <f t="shared" si="1"/>
        <v>0</v>
      </c>
    </row>
    <row r="50" spans="1:8" s="1" customFormat="1" x14ac:dyDescent="0.25">
      <c r="A50" s="10"/>
      <c r="C50" s="1" t="s">
        <v>45</v>
      </c>
      <c r="E50" s="41"/>
      <c r="F50" s="42">
        <f t="shared" si="0"/>
        <v>0</v>
      </c>
      <c r="G50" s="43">
        <f t="shared" si="1"/>
        <v>0</v>
      </c>
    </row>
    <row r="51" spans="1:8" s="1" customFormat="1" x14ac:dyDescent="0.25">
      <c r="A51" s="10"/>
      <c r="C51" s="1" t="s">
        <v>46</v>
      </c>
      <c r="E51" s="41"/>
      <c r="F51" s="42">
        <f>SUMIF($E$56:$E$63,C51,H63:H70)</f>
        <v>0</v>
      </c>
      <c r="G51" s="43">
        <f t="shared" si="1"/>
        <v>0</v>
      </c>
    </row>
    <row r="52" spans="1:8" s="1" customFormat="1" x14ac:dyDescent="0.25">
      <c r="A52" s="10"/>
      <c r="C52" s="1" t="s">
        <v>47</v>
      </c>
      <c r="E52" s="41"/>
      <c r="F52" s="42">
        <f t="shared" si="0"/>
        <v>0</v>
      </c>
      <c r="G52" s="43">
        <f t="shared" si="1"/>
        <v>0</v>
      </c>
    </row>
    <row r="53" spans="1:8" s="1" customFormat="1" x14ac:dyDescent="0.25">
      <c r="A53" s="10"/>
      <c r="C53" s="1" t="s">
        <v>48</v>
      </c>
      <c r="E53" s="41"/>
      <c r="F53" s="42">
        <f t="shared" si="0"/>
        <v>0</v>
      </c>
      <c r="G53" s="43">
        <f t="shared" si="1"/>
        <v>0</v>
      </c>
    </row>
    <row r="54" spans="1:8" s="1" customFormat="1" x14ac:dyDescent="0.25">
      <c r="A54" s="10"/>
      <c r="E54" s="41"/>
    </row>
    <row r="55" spans="1:8" s="1" customFormat="1" x14ac:dyDescent="0.25">
      <c r="A55" s="10"/>
      <c r="E55" s="41"/>
    </row>
    <row r="56" spans="1:8" s="1" customFormat="1" x14ac:dyDescent="0.25">
      <c r="A56" s="10"/>
      <c r="E56" s="1" t="s">
        <v>39</v>
      </c>
      <c r="F56" s="1" t="s">
        <v>49</v>
      </c>
      <c r="G56" s="1">
        <f t="shared" ref="G56:G63" si="2">SUMIF($H$7:$H$8,F56,$E$7:$E$8)</f>
        <v>0</v>
      </c>
      <c r="H56" s="1">
        <f t="shared" ref="H56:H63" si="3">SUMIF($H$7:$H$8,F56,$F$7:$F$8)</f>
        <v>0</v>
      </c>
    </row>
    <row r="57" spans="1:8" s="1" customFormat="1" x14ac:dyDescent="0.25">
      <c r="A57" s="10"/>
      <c r="E57" s="1" t="s">
        <v>39</v>
      </c>
      <c r="F57" s="1" t="s">
        <v>50</v>
      </c>
      <c r="G57" s="1">
        <f t="shared" si="2"/>
        <v>0</v>
      </c>
      <c r="H57" s="1">
        <f t="shared" si="3"/>
        <v>0</v>
      </c>
    </row>
    <row r="58" spans="1:8" s="1" customFormat="1" x14ac:dyDescent="0.25">
      <c r="A58" s="10"/>
      <c r="E58" s="1" t="s">
        <v>39</v>
      </c>
      <c r="F58" s="1" t="s">
        <v>51</v>
      </c>
      <c r="G58" s="1">
        <f t="shared" si="2"/>
        <v>0</v>
      </c>
      <c r="H58" s="1">
        <f t="shared" si="3"/>
        <v>0</v>
      </c>
    </row>
    <row r="59" spans="1:8" s="1" customFormat="1" outlineLevel="1" x14ac:dyDescent="0.25">
      <c r="A59" s="10"/>
      <c r="E59" s="1" t="s">
        <v>41</v>
      </c>
      <c r="F59" s="1" t="s">
        <v>52</v>
      </c>
      <c r="G59" s="1">
        <f t="shared" si="2"/>
        <v>0</v>
      </c>
      <c r="H59" s="1">
        <f t="shared" si="3"/>
        <v>0</v>
      </c>
    </row>
    <row r="60" spans="1:8" s="1" customFormat="1" outlineLevel="1" x14ac:dyDescent="0.25">
      <c r="A60" s="10"/>
      <c r="E60" s="1" t="s">
        <v>42</v>
      </c>
      <c r="F60" s="1" t="s">
        <v>53</v>
      </c>
      <c r="G60" s="1">
        <f t="shared" si="2"/>
        <v>0</v>
      </c>
      <c r="H60" s="1">
        <f t="shared" si="3"/>
        <v>0</v>
      </c>
    </row>
    <row r="61" spans="1:8" s="1" customFormat="1" outlineLevel="1" x14ac:dyDescent="0.25">
      <c r="A61" s="10"/>
      <c r="E61" s="1" t="s">
        <v>39</v>
      </c>
      <c r="F61" s="1" t="s">
        <v>54</v>
      </c>
      <c r="G61" s="1">
        <f t="shared" si="2"/>
        <v>0</v>
      </c>
      <c r="H61" s="1">
        <f t="shared" si="3"/>
        <v>0</v>
      </c>
    </row>
    <row r="62" spans="1:8" s="1" customFormat="1" outlineLevel="1" x14ac:dyDescent="0.25">
      <c r="A62" s="10"/>
      <c r="E62" s="1" t="s">
        <v>42</v>
      </c>
      <c r="F62" s="1" t="s">
        <v>55</v>
      </c>
      <c r="G62" s="1">
        <f t="shared" si="2"/>
        <v>0</v>
      </c>
      <c r="H62" s="1">
        <f t="shared" si="3"/>
        <v>0</v>
      </c>
    </row>
    <row r="63" spans="1:8" s="1" customFormat="1" outlineLevel="1" x14ac:dyDescent="0.25">
      <c r="A63" s="10"/>
      <c r="E63" s="1" t="s">
        <v>39</v>
      </c>
      <c r="F63" s="1" t="s">
        <v>56</v>
      </c>
      <c r="G63" s="1">
        <f t="shared" si="2"/>
        <v>0</v>
      </c>
      <c r="H63" s="1">
        <f t="shared" si="3"/>
        <v>0</v>
      </c>
    </row>
    <row r="64" spans="1:8" s="1" customFormat="1" outlineLevel="1" x14ac:dyDescent="0.25">
      <c r="A64" s="10"/>
      <c r="E64" s="41"/>
      <c r="G64" s="1" t="s">
        <v>57</v>
      </c>
      <c r="H64" s="1" t="s">
        <v>57</v>
      </c>
    </row>
    <row r="65" spans="1:5" s="1" customFormat="1" outlineLevel="1" x14ac:dyDescent="0.25">
      <c r="A65" s="10"/>
      <c r="E65" s="41"/>
    </row>
    <row r="66" spans="1:5" s="1" customFormat="1" outlineLevel="1" x14ac:dyDescent="0.25">
      <c r="A66" s="10"/>
      <c r="E66" s="41"/>
    </row>
    <row r="67" spans="1:5" s="1" customFormat="1" outlineLevel="1" x14ac:dyDescent="0.25">
      <c r="A67" s="10"/>
      <c r="E67" s="41"/>
    </row>
    <row r="68" spans="1:5" s="1" customFormat="1" outlineLevel="1" x14ac:dyDescent="0.25">
      <c r="A68" s="10"/>
      <c r="E68" s="41"/>
    </row>
    <row r="69" spans="1:5" s="1" customFormat="1" outlineLevel="1" x14ac:dyDescent="0.25">
      <c r="A69" s="10"/>
      <c r="E69" s="41"/>
    </row>
    <row r="70" spans="1:5" s="1" customFormat="1" outlineLevel="1" x14ac:dyDescent="0.25">
      <c r="A70" s="10"/>
      <c r="E70" s="41"/>
    </row>
    <row r="71" spans="1:5" s="1" customFormat="1" outlineLevel="1" x14ac:dyDescent="0.25">
      <c r="A71" s="10"/>
      <c r="E71" s="41"/>
    </row>
    <row r="72" spans="1:5" s="1" customFormat="1" outlineLevel="1" x14ac:dyDescent="0.25">
      <c r="A72" s="10"/>
      <c r="E72" s="41"/>
    </row>
    <row r="73" spans="1:5" s="1" customFormat="1" outlineLevel="1" x14ac:dyDescent="0.25">
      <c r="A73" s="10"/>
      <c r="E73" s="41"/>
    </row>
    <row r="74" spans="1:5" s="1" customFormat="1" x14ac:dyDescent="0.25">
      <c r="E74" s="41"/>
    </row>
    <row r="75" spans="1:5" s="1" customFormat="1" x14ac:dyDescent="0.25">
      <c r="E75" s="41"/>
    </row>
    <row r="76" spans="1:5" s="1" customFormat="1" x14ac:dyDescent="0.25">
      <c r="E76" s="41"/>
    </row>
    <row r="77" spans="1:5" s="1" customFormat="1" x14ac:dyDescent="0.25">
      <c r="E77" s="41"/>
    </row>
    <row r="78" spans="1:5" s="1" customFormat="1" x14ac:dyDescent="0.25">
      <c r="A78" s="44" t="s">
        <v>58</v>
      </c>
      <c r="E78" s="41"/>
    </row>
    <row r="82" spans="1:1" x14ac:dyDescent="0.25">
      <c r="A82" s="22" t="s">
        <v>23</v>
      </c>
    </row>
    <row r="92" spans="1:1" x14ac:dyDescent="0.25">
      <c r="A92" s="45" t="s">
        <v>59</v>
      </c>
    </row>
    <row r="96" spans="1:1" x14ac:dyDescent="0.25">
      <c r="A96" s="22" t="s">
        <v>60</v>
      </c>
    </row>
    <row r="97" spans="1:1" x14ac:dyDescent="0.25">
      <c r="A97" s="22" t="s">
        <v>61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Port_SF</vt:lpstr>
      <vt:lpstr>Port_SF!Print_Area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2026-01-13T10:10:39Z</dcterms:created>
  <dcterms:modified xsi:type="dcterms:W3CDTF">2026-01-13T10:10:42Z</dcterms:modified>
</cp:coreProperties>
</file>