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11. January 2024\8. Portfolio Monthly- Website Upload\"/>
    </mc:Choice>
  </mc:AlternateContent>
  <xr:revisionPtr revIDLastSave="0" documentId="8_{98097DD5-3F3C-41B2-9C58-3E2EC66D1BA9}" xr6:coauthVersionLast="47" xr6:coauthVersionMax="47" xr10:uidLastSave="{00000000-0000-0000-0000-000000000000}"/>
  <bookViews>
    <workbookView xWindow="-120" yWindow="-120" windowWidth="20730" windowHeight="11160" xr2:uid="{163FD0FF-67DB-4154-8982-47B721C55C5F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9" i="1" l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92" i="1"/>
  <c r="F94" i="1" s="1"/>
  <c r="F82" i="1"/>
  <c r="G119" i="1" l="1"/>
  <c r="G115" i="1"/>
  <c r="G111" i="1"/>
  <c r="G80" i="1"/>
  <c r="G72" i="1"/>
  <c r="G64" i="1"/>
  <c r="G56" i="1"/>
  <c r="G48" i="1"/>
  <c r="G40" i="1"/>
  <c r="G32" i="1"/>
  <c r="G24" i="1"/>
  <c r="G16" i="1"/>
  <c r="G8" i="1"/>
  <c r="G47" i="1"/>
  <c r="G29" i="1"/>
  <c r="G13" i="1"/>
  <c r="G92" i="1"/>
  <c r="G118" i="1"/>
  <c r="G114" i="1"/>
  <c r="G78" i="1"/>
  <c r="G70" i="1"/>
  <c r="G62" i="1"/>
  <c r="G54" i="1"/>
  <c r="G46" i="1"/>
  <c r="G38" i="1"/>
  <c r="G30" i="1"/>
  <c r="G22" i="1"/>
  <c r="G14" i="1"/>
  <c r="G90" i="1"/>
  <c r="G77" i="1"/>
  <c r="G69" i="1"/>
  <c r="G61" i="1"/>
  <c r="G53" i="1"/>
  <c r="G117" i="1"/>
  <c r="G113" i="1"/>
  <c r="G86" i="1"/>
  <c r="G76" i="1"/>
  <c r="G68" i="1"/>
  <c r="G60" i="1"/>
  <c r="G52" i="1"/>
  <c r="G44" i="1"/>
  <c r="G36" i="1"/>
  <c r="G28" i="1"/>
  <c r="G20" i="1"/>
  <c r="G12" i="1"/>
  <c r="G82" i="1"/>
  <c r="G75" i="1"/>
  <c r="G67" i="1"/>
  <c r="G59" i="1"/>
  <c r="G51" i="1"/>
  <c r="G43" i="1"/>
  <c r="G35" i="1"/>
  <c r="G27" i="1"/>
  <c r="G19" i="1"/>
  <c r="G11" i="1"/>
  <c r="G79" i="1"/>
  <c r="G71" i="1"/>
  <c r="G55" i="1"/>
  <c r="G39" i="1"/>
  <c r="G31" i="1"/>
  <c r="G23" i="1"/>
  <c r="G7" i="1"/>
  <c r="G37" i="1"/>
  <c r="G21" i="1"/>
  <c r="G116" i="1"/>
  <c r="G112" i="1"/>
  <c r="G74" i="1"/>
  <c r="G66" i="1"/>
  <c r="G58" i="1"/>
  <c r="G50" i="1"/>
  <c r="G42" i="1"/>
  <c r="G34" i="1"/>
  <c r="G26" i="1"/>
  <c r="G18" i="1"/>
  <c r="G10" i="1"/>
  <c r="G81" i="1"/>
  <c r="G73" i="1"/>
  <c r="G65" i="1"/>
  <c r="G57" i="1"/>
  <c r="G49" i="1"/>
  <c r="G41" i="1"/>
  <c r="G33" i="1"/>
  <c r="G25" i="1"/>
  <c r="G17" i="1"/>
  <c r="G9" i="1"/>
  <c r="G63" i="1"/>
  <c r="G15" i="1"/>
  <c r="G45" i="1"/>
  <c r="G108" i="1"/>
  <c r="G109" i="1"/>
  <c r="G110" i="1"/>
</calcChain>
</file>

<file path=xl/sharedStrings.xml><?xml version="1.0" encoding="utf-8"?>
<sst xmlns="http://schemas.openxmlformats.org/spreadsheetml/2006/main" count="303" uniqueCount="258">
  <si>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</si>
  <si>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</si>
  <si>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</si>
  <si>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</si>
  <si>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</si>
  <si>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</si>
  <si>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31-01-2024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</si>
  <si>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</si>
  <si>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</si>
  <si>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</si>
  <si>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</si>
  <si>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</si>
  <si>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</si>
  <si>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</si>
  <si>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</si>
  <si>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</si>
  <si>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</si>
  <si>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</si>
  <si>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</si>
  <si>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Manufacture of other petroleum n.e.c.</t>
  </si>
  <si>
    <t>INE003A01024</t>
  </si>
  <si>
    <t>SIEMENS LIMITED</t>
  </si>
  <si>
    <t>Manufacture of other electrical equipment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</si>
  <si>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</si>
  <si>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</si>
  <si>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</si>
  <si>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</si>
  <si>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</si>
  <si>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</si>
  <si>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INE016A01026</t>
  </si>
  <si>
    <t>Dabur India Limited</t>
  </si>
  <si>
    <t>Manufacture of hair oil, shampoo, hair dye etc.</t>
  </si>
  <si>
    <t>INE018A01030</t>
  </si>
  <si>
    <t>LARSEN AND TOUBRO LIMITED</t>
  </si>
  <si>
    <t>Other civil engineering projects n.e.c.</t>
  </si>
  <si>
    <t>INE020B01018</t>
  </si>
  <si>
    <t>Rec ltd</t>
  </si>
  <si>
    <t>Other credit granting</t>
  </si>
  <si>
    <t>INE021A01026</t>
  </si>
  <si>
    <t>ASIAN PAINTS LTD.</t>
  </si>
  <si>
    <t>Manufacture of paints and varnishes, enamels or lacquers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</si>
  <si>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</si>
  <si>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</si>
  <si>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</si>
  <si>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</si>
  <si>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</si>
  <si>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Production of liquid and gaseous fuels, illuminating oils, lubricating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</si>
  <si>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</si>
  <si>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</si>
  <si>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</si>
  <si>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</si>
  <si>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</si>
  <si>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</si>
  <si>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</si>
  <si>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</si>
  <si>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</si>
  <si>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</si>
  <si>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</si>
  <si>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</si>
  <si>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</si>
  <si>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</si>
  <si>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</si>
  <si>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</si>
  <si>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</si>
  <si>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</si>
  <si>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INE073K01018</t>
  </si>
  <si>
    <t>Sona BLW Precision Forgings Limited</t>
  </si>
  <si>
    <t>Manufacture of bearings, gears, gearing and driving elements</t>
  </si>
  <si>
    <t>INE081A01020</t>
  </si>
  <si>
    <t>TATA STEEL LIMITED.</t>
  </si>
  <si>
    <t>Manufacture of other iron and steel casting and products thereof</t>
  </si>
  <si>
    <t>INE089A01023</t>
  </si>
  <si>
    <t>Dr. Reddy's Laboratories Limited</t>
  </si>
  <si>
    <t>Manufacture of allopathic pharmaceutical preparations</t>
  </si>
  <si>
    <t>INE090A01021</t>
  </si>
  <si>
    <t>ICICI BANK LTD</t>
  </si>
  <si>
    <t>INE095A01012</t>
  </si>
  <si>
    <t>IndusInd Bank Limited</t>
  </si>
  <si>
    <t>INE0J1Y01017</t>
  </si>
  <si>
    <t>LIFE INSURANCE CORP Ltd.</t>
  </si>
  <si>
    <t>Life insurance</t>
  </si>
  <si>
    <t>INE101A01026</t>
  </si>
  <si>
    <t>MAHINDRA AND MAHINDRA LTD</t>
  </si>
  <si>
    <t>Manufacture of tractors used in agriculture and forestry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</si>
  <si>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</si>
  <si>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</si>
  <si>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</si>
  <si>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</si>
  <si>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</si>
  <si>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INE123W01016</t>
  </si>
  <si>
    <t>SBI LIFE INSURANCE COMPANY LIMITED</t>
  </si>
  <si>
    <t>INE129A01019</t>
  </si>
  <si>
    <t>GAIL (INDIA) LIMITED .</t>
  </si>
  <si>
    <t>Disrtibution and sale of gaseous fuels through mains</t>
  </si>
  <si>
    <t>INE151A01013</t>
  </si>
  <si>
    <t>Tata Communications Limited</t>
  </si>
  <si>
    <t>Other telecommunications activities</t>
  </si>
  <si>
    <t>INE152A01029</t>
  </si>
  <si>
    <t>Thermax Ltd.</t>
  </si>
  <si>
    <t>Manufacture of central heating boilers and radiators and parts and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</si>
  <si>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</si>
  <si>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</si>
  <si>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</si>
  <si>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</si>
  <si>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</si>
  <si>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</si>
  <si>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</si>
  <si>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</si>
  <si>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</si>
  <si>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</si>
  <si>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INE192A01025</t>
  </si>
  <si>
    <t>Tata Consumer Products Limited</t>
  </si>
  <si>
    <t>Manufacture of engines and turbines, except aircraft, vehicle</t>
  </si>
  <si>
    <t>INE192R01011</t>
  </si>
  <si>
    <t>Avenue Supermarts Pvt Ltd</t>
  </si>
  <si>
    <t>Retail sale in non-specialized stores with food, beverages or tobacco</t>
  </si>
  <si>
    <t>INE200M01021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</si>
  <si>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</si>
  <si>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</si>
  <si>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</si>
  <si>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</si>
  <si>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</si>
  <si>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</si>
  <si>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</si>
  <si>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</si>
  <si>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</si>
  <si>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</si>
  <si>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</si>
  <si>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</si>
  <si>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</si>
  <si>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</si>
  <si>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</si>
  <si>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</si>
  <si>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milk-powder, ice-cream powder and condensed milk except</t>
  </si>
  <si>
    <t>INE245A01021</t>
  </si>
  <si>
    <t>TATA POWER COMPANY LIMITED</t>
  </si>
  <si>
    <t>Electric power generation by coal based thermal power plants</t>
  </si>
  <si>
    <t>INE259A01022</t>
  </si>
  <si>
    <t>Colgate Palmolive (India) Limited</t>
  </si>
  <si>
    <t>Manufacture of preparations for oral or dental hygiene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</si>
  <si>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</si>
  <si>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</si>
  <si>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</si>
  <si>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</si>
  <si>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</si>
  <si>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</si>
  <si>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</si>
  <si>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</si>
  <si>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</si>
  <si>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</si>
  <si>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</si>
  <si>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</si>
  <si>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</si>
  <si>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</si>
  <si>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</si>
  <si>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other pharmaceutical and botanical products n.e.c. like Hina powder etc</t>
  </si>
  <si>
    <t>INE397D01024</t>
  </si>
  <si>
    <t>BHARTI AIRTEL LTD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</si>
  <si>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</si>
  <si>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</si>
  <si>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</si>
  <si>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</si>
  <si>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</si>
  <si>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</si>
  <si>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INE476A01014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</si>
  <si>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</si>
  <si>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</si>
  <si>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</si>
  <si>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</si>
  <si>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</si>
  <si>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</si>
  <si>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INE585B01010</t>
  </si>
  <si>
    <t>MARUTI SUZUKI INDIA LTD.</t>
  </si>
  <si>
    <t>Manufacture of passenger cars</t>
  </si>
  <si>
    <t>INE669C01036</t>
  </si>
  <si>
    <t>TECH MAHINDRA LIMITED</t>
  </si>
  <si>
    <t>INE686F01025</t>
  </si>
  <si>
    <t>United Breweries Limited</t>
  </si>
  <si>
    <t>Manufacture of beer</t>
  </si>
  <si>
    <t>INE721A01013</t>
  </si>
  <si>
    <t>SHRIRAM TRANSPORT FINANCE COMPANY LIMITED</t>
  </si>
  <si>
    <t>INE726G01019</t>
  </si>
  <si>
    <t>ICICI PRUDENTIAL LIFE INSURANCE COMPANY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</si>
  <si>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</si>
  <si>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</si>
  <si>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</si>
  <si>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</si>
  <si>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</si>
  <si>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INE774D01024</t>
  </si>
  <si>
    <t>Mahindra &amp; Mahindra financial services ltd</t>
  </si>
  <si>
    <t>INE795G01014</t>
  </si>
  <si>
    <t>HDFC LIFE INSURANCE COMPANY LTD</t>
  </si>
  <si>
    <t>INE797F01020</t>
  </si>
  <si>
    <t>Jubilant Foodworks Limited.</t>
  </si>
  <si>
    <t>Restaurants without bars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</si>
  <si>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</si>
  <si>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</si>
  <si>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</si>
  <si>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</si>
  <si>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</si>
  <si>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</si>
  <si>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</si>
  <si>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</si>
  <si>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</si>
  <si>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</si>
  <si>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</si>
  <si>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INE917I01010</t>
  </si>
  <si>
    <t>Bajaj Auto Limited</t>
  </si>
  <si>
    <t>INE918I01026</t>
  </si>
  <si>
    <t>BAJAJ FINSERV LTD</t>
  </si>
  <si>
    <t>02A</t>
  </si>
  <si>
    <t xml:space="preserve">Subtotal A </t>
  </si>
  <si>
    <t>Money Market Instruments:-</t>
  </si>
  <si>
    <t xml:space="preserve">  - Treasury Bills</t>
  </si>
  <si>
    <t>Nil</t>
  </si>
  <si>
    <t>NCA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</si>
  <si>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</si>
  <si>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</si>
  <si>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</si>
  <si>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</si>
  <si>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</si>
  <si>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</si>
  <si>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</si>
  <si>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</si>
  <si>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</si>
  <si>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Infrastructure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</si>
  <si>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</si>
  <si>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</si>
  <si>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</si>
  <si>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</si>
  <si>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</si>
  <si>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</si>
  <si>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</si>
  <si>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GOI</t>
  </si>
  <si>
    <t>SDL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</si>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</sst>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1" fillId="0" borderId="5" xfId="2" applyFont="1" applyBorder="1"/>
    <xf numFmtId="0" fontId="9" fillId="2" borderId="7" xfId="0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33AF8638-B272-4DDB-A708-2FEB2EBE9149}"/>
    <cellStyle name="Normal" xfId="0" builtinId="0"/>
    <cellStyle name="Normal 2" xfId="2" xr:uid="{493B5083-F646-4E19-94E9-C44051474E23}"/>
    <cellStyle name="Percent" xfId="1" builtinId="5"/>
    <cellStyle name="Percent 2" xfId="4" xr:uid="{AC89ED8E-67D1-4030-90C0-D4CD6E607273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44C2CA-A016-4163-B1B8-5F9EC627BAF2}" name="Table13456768510" displayName="Table13456768510" ref="B6:H81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B2D9966E-4263-46C2-B43A-AC8B1C127BB9}" name="ISIN No." dataDxfId="6"/>
    <tableColumn id="2" xr3:uid="{FA79C118-19FB-429D-9EF4-0C5FCD921CB5}" name="Name of the Instrument" dataDxfId="5"/>
    <tableColumn id="3" xr3:uid="{92BC86E0-2C37-40E1-B11E-515736DC1AC4}" name="Industry " dataDxfId="4"/>
    <tableColumn id="4" xr3:uid="{E1B2137C-3726-4668-AECE-B72DB26BC510}" name="Quantity" dataDxfId="3"/>
    <tableColumn id="5" xr3:uid="{2074DAEC-B73F-449B-803B-0F403EF3E64F}" name="Market Value" dataDxfId="2"/>
    <tableColumn id="6" xr3:uid="{E5EA718C-9094-450E-BA39-832670C1C6C0}" name="% of Portfolio" dataDxfId="1" dataCellStyle="Percent">
      <calculatedColumnFormula>+F7/$F$94</calculatedColumnFormula>
    </tableColumn>
    <tableColumn id="7" xr3:uid="{BB74E9A2-0C1B-4B89-A625-EB0CA441DA8D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D761A-FC05-47FA-AFA8-78EF7F24FF0F}">
  <sheetPr>
    <tabColor rgb="FF7030A0"/>
  </sheetPr>
  <dimension ref="A2:H130"/>
  <sheetViews>
    <sheetView showGridLines="0" tabSelected="1" zoomScaleNormal="100" zoomScaleSheetLayoutView="89" workbookViewId="0">
      <selection activeCell="C9" sqref="C9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80.5703125" style="1" bestFit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5748</v>
      </c>
      <c r="F7" s="16">
        <v>4425672.5999999996</v>
      </c>
      <c r="G7" s="17">
        <f t="shared" ref="G7:G70" si="0">+F7/$F$94</f>
        <v>8.1914406292383634E-4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150244</v>
      </c>
      <c r="F8" s="16">
        <v>428683693</v>
      </c>
      <c r="G8" s="17">
        <f t="shared" si="0"/>
        <v>7.934470841634661E-2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5564</v>
      </c>
      <c r="F9" s="16">
        <v>23037185.600000001</v>
      </c>
      <c r="G9" s="17">
        <f t="shared" si="0"/>
        <v>4.2639335342416649E-3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11400</v>
      </c>
      <c r="F10" s="16">
        <v>20866560</v>
      </c>
      <c r="G10" s="17">
        <f t="shared" si="0"/>
        <v>3.862174246157298E-3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143115</v>
      </c>
      <c r="F11" s="16">
        <v>237699703.5</v>
      </c>
      <c r="G11" s="17">
        <f t="shared" si="0"/>
        <v>4.3995640545299544E-2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22000</v>
      </c>
      <c r="F12" s="16">
        <v>11871200</v>
      </c>
      <c r="G12" s="17">
        <f t="shared" si="0"/>
        <v>2.1972305406824373E-3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47221</v>
      </c>
      <c r="F13" s="16">
        <v>164317274.75</v>
      </c>
      <c r="G13" s="17">
        <f t="shared" si="0"/>
        <v>3.0413347803289227E-2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85500</v>
      </c>
      <c r="F14" s="16">
        <v>42668775</v>
      </c>
      <c r="G14" s="17">
        <f t="shared" si="0"/>
        <v>7.8975280985500423E-3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10982</v>
      </c>
      <c r="F15" s="16">
        <v>32483108.699999999</v>
      </c>
      <c r="G15" s="17">
        <f t="shared" si="0"/>
        <v>6.0122715893883832E-3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43</v>
      </c>
      <c r="E16" s="16">
        <v>128500</v>
      </c>
      <c r="F16" s="16">
        <v>31816600</v>
      </c>
      <c r="G16" s="17">
        <f t="shared" si="0"/>
        <v>5.8889080481060738E-3</v>
      </c>
      <c r="H16" s="18"/>
    </row>
    <row r="17" spans="1:8" x14ac:dyDescent="0.25">
      <c r="A17" s="13"/>
      <c r="B17" s="14" t="s">
        <v>44</v>
      </c>
      <c r="C17" s="15" t="s">
        <v>45</v>
      </c>
      <c r="D17" s="15" t="s">
        <v>46</v>
      </c>
      <c r="E17" s="16">
        <v>128075</v>
      </c>
      <c r="F17" s="16">
        <v>64338476.25</v>
      </c>
      <c r="G17" s="17">
        <f t="shared" si="0"/>
        <v>1.1908355091100447E-2</v>
      </c>
      <c r="H17" s="18"/>
    </row>
    <row r="18" spans="1:8" x14ac:dyDescent="0.25">
      <c r="A18" s="13"/>
      <c r="B18" s="14" t="s">
        <v>47</v>
      </c>
      <c r="C18" s="15" t="s">
        <v>48</v>
      </c>
      <c r="D18" s="15" t="s">
        <v>49</v>
      </c>
      <c r="E18" s="16">
        <v>43117</v>
      </c>
      <c r="F18" s="16">
        <v>106996991.34999999</v>
      </c>
      <c r="G18" s="17">
        <f t="shared" si="0"/>
        <v>1.9803984193287497E-2</v>
      </c>
      <c r="H18" s="18"/>
    </row>
    <row r="19" spans="1:8" x14ac:dyDescent="0.25">
      <c r="A19" s="13"/>
      <c r="B19" s="14" t="s">
        <v>50</v>
      </c>
      <c r="C19" s="15" t="s">
        <v>51</v>
      </c>
      <c r="D19" s="15" t="s">
        <v>52</v>
      </c>
      <c r="E19" s="16">
        <v>93440</v>
      </c>
      <c r="F19" s="16">
        <v>54134464</v>
      </c>
      <c r="G19" s="17">
        <f t="shared" si="0"/>
        <v>1.0019702945302406E-2</v>
      </c>
      <c r="H19" s="18"/>
    </row>
    <row r="20" spans="1:8" x14ac:dyDescent="0.25">
      <c r="A20" s="13"/>
      <c r="B20" s="14" t="s">
        <v>53</v>
      </c>
      <c r="C20" s="15" t="s">
        <v>54</v>
      </c>
      <c r="D20" s="15" t="s">
        <v>43</v>
      </c>
      <c r="E20" s="16">
        <v>282813</v>
      </c>
      <c r="F20" s="16">
        <v>413628153.14999998</v>
      </c>
      <c r="G20" s="17">
        <f t="shared" si="0"/>
        <v>7.6558091059644548E-2</v>
      </c>
      <c r="H20" s="18"/>
    </row>
    <row r="21" spans="1:8" x14ac:dyDescent="0.25">
      <c r="A21" s="13"/>
      <c r="B21" s="14" t="s">
        <v>55</v>
      </c>
      <c r="C21" s="15" t="s">
        <v>56</v>
      </c>
      <c r="D21" s="15" t="s">
        <v>57</v>
      </c>
      <c r="E21" s="16">
        <v>63055</v>
      </c>
      <c r="F21" s="16">
        <v>89440364.75</v>
      </c>
      <c r="G21" s="17">
        <f t="shared" si="0"/>
        <v>1.6554442768926217E-2</v>
      </c>
      <c r="H21" s="18"/>
    </row>
    <row r="22" spans="1:8" x14ac:dyDescent="0.25">
      <c r="A22" s="13"/>
      <c r="B22" s="14" t="s">
        <v>58</v>
      </c>
      <c r="C22" s="15" t="s">
        <v>59</v>
      </c>
      <c r="D22" s="15" t="s">
        <v>57</v>
      </c>
      <c r="E22" s="16">
        <v>26440</v>
      </c>
      <c r="F22" s="16">
        <v>35720440</v>
      </c>
      <c r="G22" s="17">
        <f t="shared" si="0"/>
        <v>6.6114665488421183E-3</v>
      </c>
      <c r="H22" s="18"/>
    </row>
    <row r="23" spans="1:8" x14ac:dyDescent="0.25">
      <c r="A23" s="13"/>
      <c r="B23" s="14" t="s">
        <v>60</v>
      </c>
      <c r="C23" s="15" t="s">
        <v>61</v>
      </c>
      <c r="D23" s="15" t="s">
        <v>43</v>
      </c>
      <c r="E23" s="16">
        <v>228950</v>
      </c>
      <c r="F23" s="16">
        <v>146642475</v>
      </c>
      <c r="G23" s="17">
        <f t="shared" si="0"/>
        <v>2.714193380881973E-2</v>
      </c>
      <c r="H23" s="18"/>
    </row>
    <row r="24" spans="1:8" x14ac:dyDescent="0.25">
      <c r="A24" s="13"/>
      <c r="B24" s="14" t="s">
        <v>62</v>
      </c>
      <c r="C24" s="15" t="s">
        <v>63</v>
      </c>
      <c r="D24" s="15" t="s">
        <v>64</v>
      </c>
      <c r="E24" s="16">
        <v>9190</v>
      </c>
      <c r="F24" s="16">
        <v>35285924</v>
      </c>
      <c r="G24" s="17">
        <f t="shared" si="0"/>
        <v>6.5310423435709433E-3</v>
      </c>
      <c r="H24" s="18"/>
    </row>
    <row r="25" spans="1:8" x14ac:dyDescent="0.25">
      <c r="A25" s="13"/>
      <c r="B25" s="14" t="s">
        <v>65</v>
      </c>
      <c r="C25" s="15" t="s">
        <v>66</v>
      </c>
      <c r="D25" s="15" t="s">
        <v>67</v>
      </c>
      <c r="E25" s="16">
        <v>44267</v>
      </c>
      <c r="F25" s="16">
        <v>27365859.399999999</v>
      </c>
      <c r="G25" s="17">
        <f t="shared" si="0"/>
        <v>5.0651241698987087E-3</v>
      </c>
      <c r="H25" s="18"/>
    </row>
    <row r="26" spans="1:8" x14ac:dyDescent="0.25">
      <c r="A26" s="13"/>
      <c r="B26" s="14" t="s">
        <v>68</v>
      </c>
      <c r="C26" s="15" t="s">
        <v>69</v>
      </c>
      <c r="D26" s="15" t="s">
        <v>70</v>
      </c>
      <c r="E26" s="16">
        <v>457350</v>
      </c>
      <c r="F26" s="16">
        <v>62176732.5</v>
      </c>
      <c r="G26" s="17">
        <f t="shared" si="0"/>
        <v>1.1508239737250004E-2</v>
      </c>
      <c r="H26" s="18"/>
    </row>
    <row r="27" spans="1:8" x14ac:dyDescent="0.25">
      <c r="A27" s="13"/>
      <c r="B27" s="14" t="s">
        <v>71</v>
      </c>
      <c r="C27" s="15" t="s">
        <v>72</v>
      </c>
      <c r="D27" s="15" t="s">
        <v>73</v>
      </c>
      <c r="E27" s="16">
        <v>9015</v>
      </c>
      <c r="F27" s="16">
        <v>55182167.25</v>
      </c>
      <c r="G27" s="17">
        <f t="shared" si="0"/>
        <v>1.0213621468996072E-2</v>
      </c>
      <c r="H27" s="18"/>
    </row>
    <row r="28" spans="1:8" x14ac:dyDescent="0.25">
      <c r="A28" s="13"/>
      <c r="B28" s="14" t="s">
        <v>74</v>
      </c>
      <c r="C28" s="15" t="s">
        <v>75</v>
      </c>
      <c r="D28" s="15" t="s">
        <v>43</v>
      </c>
      <c r="E28" s="16">
        <v>359816</v>
      </c>
      <c r="F28" s="16">
        <v>369944820.39999998</v>
      </c>
      <c r="G28" s="17">
        <f t="shared" si="0"/>
        <v>6.8472779310445361E-2</v>
      </c>
      <c r="H28" s="18"/>
    </row>
    <row r="29" spans="1:8" x14ac:dyDescent="0.25">
      <c r="A29" s="13"/>
      <c r="B29" s="14" t="s">
        <v>76</v>
      </c>
      <c r="C29" s="15" t="s">
        <v>77</v>
      </c>
      <c r="D29" s="15" t="s">
        <v>43</v>
      </c>
      <c r="E29" s="16">
        <v>48456</v>
      </c>
      <c r="F29" s="16">
        <v>74333926.799999997</v>
      </c>
      <c r="G29" s="17">
        <f t="shared" si="0"/>
        <v>1.3758404725201555E-2</v>
      </c>
      <c r="H29" s="18"/>
    </row>
    <row r="30" spans="1:8" x14ac:dyDescent="0.25">
      <c r="A30" s="13"/>
      <c r="B30" s="14" t="s">
        <v>78</v>
      </c>
      <c r="C30" s="15" t="s">
        <v>79</v>
      </c>
      <c r="D30" s="15" t="s">
        <v>80</v>
      </c>
      <c r="E30" s="16">
        <v>28500</v>
      </c>
      <c r="F30" s="16">
        <v>27067875</v>
      </c>
      <c r="G30" s="17">
        <f t="shared" si="0"/>
        <v>5.0099704849867425E-3</v>
      </c>
      <c r="H30" s="18"/>
    </row>
    <row r="31" spans="1:8" x14ac:dyDescent="0.25">
      <c r="A31" s="13"/>
      <c r="B31" s="14" t="s">
        <v>81</v>
      </c>
      <c r="C31" s="15" t="s">
        <v>82</v>
      </c>
      <c r="D31" s="15" t="s">
        <v>83</v>
      </c>
      <c r="E31" s="16">
        <v>45598</v>
      </c>
      <c r="F31" s="16">
        <v>75307376.900000006</v>
      </c>
      <c r="G31" s="17">
        <f t="shared" si="0"/>
        <v>1.3938579795080791E-2</v>
      </c>
      <c r="H31" s="18"/>
    </row>
    <row r="32" spans="1:8" x14ac:dyDescent="0.25">
      <c r="A32" s="13"/>
      <c r="B32" s="14" t="s">
        <v>84</v>
      </c>
      <c r="C32" s="15" t="s">
        <v>85</v>
      </c>
      <c r="D32" s="15" t="s">
        <v>86</v>
      </c>
      <c r="E32" s="16">
        <v>2000</v>
      </c>
      <c r="F32" s="16">
        <v>9343200</v>
      </c>
      <c r="G32" s="17">
        <f t="shared" si="0"/>
        <v>1.7293251219509525E-3</v>
      </c>
      <c r="H32" s="18"/>
    </row>
    <row r="33" spans="1:8" x14ac:dyDescent="0.25">
      <c r="A33" s="13"/>
      <c r="B33" s="14" t="s">
        <v>87</v>
      </c>
      <c r="C33" s="15" t="s">
        <v>88</v>
      </c>
      <c r="D33" s="15" t="s">
        <v>37</v>
      </c>
      <c r="E33" s="16">
        <v>19350</v>
      </c>
      <c r="F33" s="16">
        <v>22913302.5</v>
      </c>
      <c r="G33" s="17">
        <f t="shared" si="0"/>
        <v>4.2410041142340489E-3</v>
      </c>
      <c r="H33" s="18"/>
    </row>
    <row r="34" spans="1:8" x14ac:dyDescent="0.25">
      <c r="A34" s="13"/>
      <c r="B34" s="14" t="s">
        <v>89</v>
      </c>
      <c r="C34" s="15" t="s">
        <v>90</v>
      </c>
      <c r="D34" s="15" t="s">
        <v>80</v>
      </c>
      <c r="E34" s="16">
        <v>30310</v>
      </c>
      <c r="F34" s="16">
        <v>42468856.5</v>
      </c>
      <c r="G34" s="17">
        <f t="shared" si="0"/>
        <v>7.8605253495568975E-3</v>
      </c>
      <c r="H34" s="18"/>
    </row>
    <row r="35" spans="1:8" x14ac:dyDescent="0.25">
      <c r="A35" s="13"/>
      <c r="B35" s="14" t="s">
        <v>91</v>
      </c>
      <c r="C35" s="15" t="s">
        <v>92</v>
      </c>
      <c r="D35" s="15" t="s">
        <v>93</v>
      </c>
      <c r="E35" s="16">
        <v>344500</v>
      </c>
      <c r="F35" s="16">
        <v>59460700</v>
      </c>
      <c r="G35" s="17">
        <f t="shared" si="0"/>
        <v>1.1005531539385755E-2</v>
      </c>
      <c r="H35" s="18"/>
    </row>
    <row r="36" spans="1:8" x14ac:dyDescent="0.25">
      <c r="A36" s="13"/>
      <c r="B36" s="14" t="s">
        <v>94</v>
      </c>
      <c r="C36" s="15" t="s">
        <v>95</v>
      </c>
      <c r="D36" s="15" t="s">
        <v>96</v>
      </c>
      <c r="E36" s="16">
        <v>5000</v>
      </c>
      <c r="F36" s="16">
        <v>8685250</v>
      </c>
      <c r="G36" s="17">
        <f t="shared" si="0"/>
        <v>1.6075457033376691E-3</v>
      </c>
      <c r="H36" s="18"/>
    </row>
    <row r="37" spans="1:8" x14ac:dyDescent="0.25">
      <c r="A37" s="13"/>
      <c r="B37" s="14" t="s">
        <v>97</v>
      </c>
      <c r="C37" s="15" t="s">
        <v>98</v>
      </c>
      <c r="D37" s="15" t="s">
        <v>99</v>
      </c>
      <c r="E37" s="16">
        <v>9050</v>
      </c>
      <c r="F37" s="16">
        <v>28790312.5</v>
      </c>
      <c r="G37" s="17">
        <f t="shared" si="0"/>
        <v>5.3287750101751576E-3</v>
      </c>
      <c r="H37" s="18"/>
    </row>
    <row r="38" spans="1:8" x14ac:dyDescent="0.25">
      <c r="A38" s="13"/>
      <c r="B38" s="14" t="s">
        <v>100</v>
      </c>
      <c r="C38" s="15" t="s">
        <v>101</v>
      </c>
      <c r="D38" s="15" t="s">
        <v>102</v>
      </c>
      <c r="E38" s="16">
        <v>332220</v>
      </c>
      <c r="F38" s="16">
        <v>146691741</v>
      </c>
      <c r="G38" s="17">
        <f t="shared" si="0"/>
        <v>2.7151052411809928E-2</v>
      </c>
      <c r="H38" s="18"/>
    </row>
    <row r="39" spans="1:8" x14ac:dyDescent="0.25">
      <c r="A39" s="13"/>
      <c r="B39" s="14" t="s">
        <v>103</v>
      </c>
      <c r="C39" s="15" t="s">
        <v>104</v>
      </c>
      <c r="D39" s="15" t="s">
        <v>105</v>
      </c>
      <c r="E39" s="16">
        <v>80050</v>
      </c>
      <c r="F39" s="16">
        <v>70780210</v>
      </c>
      <c r="G39" s="17">
        <f t="shared" si="0"/>
        <v>1.3100650236531812E-2</v>
      </c>
      <c r="H39" s="18"/>
    </row>
    <row r="40" spans="1:8" x14ac:dyDescent="0.25">
      <c r="A40" s="13"/>
      <c r="B40" s="14" t="s">
        <v>106</v>
      </c>
      <c r="C40" s="15" t="s">
        <v>107</v>
      </c>
      <c r="D40" s="15" t="s">
        <v>64</v>
      </c>
      <c r="E40" s="16">
        <v>21200</v>
      </c>
      <c r="F40" s="16">
        <v>97976860</v>
      </c>
      <c r="G40" s="17">
        <f t="shared" si="0"/>
        <v>1.8134455579231032E-2</v>
      </c>
      <c r="H40" s="18"/>
    </row>
    <row r="41" spans="1:8" outlineLevel="1" x14ac:dyDescent="0.25">
      <c r="A41" s="13"/>
      <c r="B41" s="14" t="s">
        <v>108</v>
      </c>
      <c r="C41" s="15" t="s">
        <v>109</v>
      </c>
      <c r="D41" s="15" t="s">
        <v>86</v>
      </c>
      <c r="E41" s="16">
        <v>16500</v>
      </c>
      <c r="F41" s="16">
        <v>21357600</v>
      </c>
      <c r="G41" s="17">
        <f t="shared" si="0"/>
        <v>3.9530604316058374E-3</v>
      </c>
      <c r="H41" s="19"/>
    </row>
    <row r="42" spans="1:8" outlineLevel="1" x14ac:dyDescent="0.25">
      <c r="A42" s="13"/>
      <c r="B42" s="14" t="s">
        <v>110</v>
      </c>
      <c r="C42" s="15" t="s">
        <v>111</v>
      </c>
      <c r="D42" s="15" t="s">
        <v>112</v>
      </c>
      <c r="E42" s="16">
        <v>37620</v>
      </c>
      <c r="F42" s="16">
        <v>42059160</v>
      </c>
      <c r="G42" s="17">
        <f t="shared" si="0"/>
        <v>7.7846949649108032E-3</v>
      </c>
      <c r="H42" s="19"/>
    </row>
    <row r="43" spans="1:8" outlineLevel="1" x14ac:dyDescent="0.25">
      <c r="A43" s="13"/>
      <c r="B43" s="14" t="s">
        <v>113</v>
      </c>
      <c r="C43" s="15" t="s">
        <v>114</v>
      </c>
      <c r="D43" s="15" t="s">
        <v>115</v>
      </c>
      <c r="E43" s="16">
        <v>9300</v>
      </c>
      <c r="F43" s="16">
        <v>35272110</v>
      </c>
      <c r="G43" s="17">
        <f t="shared" si="0"/>
        <v>6.5284855217931127E-3</v>
      </c>
      <c r="H43" s="19"/>
    </row>
    <row r="44" spans="1:8" outlineLevel="1" x14ac:dyDescent="0.25">
      <c r="A44" s="13"/>
      <c r="B44" s="14" t="s">
        <v>116</v>
      </c>
      <c r="C44" s="15" t="s">
        <v>117</v>
      </c>
      <c r="D44" s="15" t="s">
        <v>118</v>
      </c>
      <c r="E44" s="16">
        <v>36000</v>
      </c>
      <c r="F44" s="16">
        <v>46094400</v>
      </c>
      <c r="G44" s="17">
        <f t="shared" si="0"/>
        <v>8.5315741824274309E-3</v>
      </c>
      <c r="H44" s="19"/>
    </row>
    <row r="45" spans="1:8" outlineLevel="1" x14ac:dyDescent="0.25">
      <c r="A45" s="13"/>
      <c r="B45" s="14" t="s">
        <v>119</v>
      </c>
      <c r="C45" s="15" t="s">
        <v>120</v>
      </c>
      <c r="D45" s="15" t="s">
        <v>121</v>
      </c>
      <c r="E45" s="16">
        <v>205000</v>
      </c>
      <c r="F45" s="16">
        <v>51711250</v>
      </c>
      <c r="G45" s="17">
        <f t="shared" si="0"/>
        <v>9.57119228021301E-3</v>
      </c>
      <c r="H45" s="19"/>
    </row>
    <row r="46" spans="1:8" outlineLevel="1" x14ac:dyDescent="0.25">
      <c r="A46" s="13"/>
      <c r="B46" s="14" t="s">
        <v>122</v>
      </c>
      <c r="C46" s="15" t="s">
        <v>123</v>
      </c>
      <c r="D46" s="15" t="s">
        <v>28</v>
      </c>
      <c r="E46" s="16">
        <v>4200</v>
      </c>
      <c r="F46" s="16">
        <v>22883910</v>
      </c>
      <c r="G46" s="17">
        <f t="shared" si="0"/>
        <v>4.2355638808400358E-3</v>
      </c>
      <c r="H46" s="19"/>
    </row>
    <row r="47" spans="1:8" outlineLevel="1" x14ac:dyDescent="0.25">
      <c r="A47" s="13"/>
      <c r="B47" s="14" t="s">
        <v>124</v>
      </c>
      <c r="C47" s="15" t="s">
        <v>125</v>
      </c>
      <c r="D47" s="15" t="s">
        <v>126</v>
      </c>
      <c r="E47" s="16">
        <v>9585</v>
      </c>
      <c r="F47" s="16">
        <v>49826664</v>
      </c>
      <c r="G47" s="17">
        <f t="shared" si="0"/>
        <v>9.2223758239371022E-3</v>
      </c>
      <c r="H47" s="19"/>
    </row>
    <row r="48" spans="1:8" outlineLevel="1" x14ac:dyDescent="0.25">
      <c r="A48" s="13"/>
      <c r="B48" s="14" t="s">
        <v>127</v>
      </c>
      <c r="C48" s="15" t="s">
        <v>128</v>
      </c>
      <c r="D48" s="15" t="s">
        <v>43</v>
      </c>
      <c r="E48" s="16">
        <v>46737</v>
      </c>
      <c r="F48" s="16">
        <v>85306709.25</v>
      </c>
      <c r="G48" s="17">
        <f t="shared" si="0"/>
        <v>1.5789347908317354E-2</v>
      </c>
      <c r="H48" s="19"/>
    </row>
    <row r="49" spans="1:8" outlineLevel="1" x14ac:dyDescent="0.25">
      <c r="A49" s="13"/>
      <c r="B49" s="14" t="s">
        <v>129</v>
      </c>
      <c r="C49" s="15" t="s">
        <v>130</v>
      </c>
      <c r="D49" s="15" t="s">
        <v>43</v>
      </c>
      <c r="E49" s="16">
        <v>132110</v>
      </c>
      <c r="F49" s="16">
        <v>141060452.5</v>
      </c>
      <c r="G49" s="17">
        <f t="shared" si="0"/>
        <v>2.6108761904060602E-2</v>
      </c>
      <c r="H49" s="19"/>
    </row>
    <row r="50" spans="1:8" outlineLevel="1" x14ac:dyDescent="0.25">
      <c r="A50" s="13"/>
      <c r="B50" s="14" t="s">
        <v>131</v>
      </c>
      <c r="C50" s="15" t="s">
        <v>132</v>
      </c>
      <c r="D50" s="15" t="s">
        <v>133</v>
      </c>
      <c r="E50" s="16">
        <v>22420</v>
      </c>
      <c r="F50" s="16">
        <v>56184520</v>
      </c>
      <c r="G50" s="17">
        <f t="shared" si="0"/>
        <v>1.0399146106339982E-2</v>
      </c>
      <c r="H50" s="19"/>
    </row>
    <row r="51" spans="1:8" outlineLevel="1" x14ac:dyDescent="0.25">
      <c r="A51" s="13"/>
      <c r="B51" s="14" t="s">
        <v>134</v>
      </c>
      <c r="C51" s="15" t="s">
        <v>135</v>
      </c>
      <c r="D51" s="15" t="s">
        <v>136</v>
      </c>
      <c r="E51" s="16">
        <v>68500</v>
      </c>
      <c r="F51" s="16">
        <v>26697875</v>
      </c>
      <c r="G51" s="17">
        <f t="shared" si="0"/>
        <v>4.941487492529999E-3</v>
      </c>
      <c r="H51" s="19"/>
    </row>
    <row r="52" spans="1:8" outlineLevel="1" x14ac:dyDescent="0.25">
      <c r="A52" s="13"/>
      <c r="B52" s="14" t="s">
        <v>137</v>
      </c>
      <c r="C52" s="15" t="s">
        <v>138</v>
      </c>
      <c r="D52" s="15" t="s">
        <v>139</v>
      </c>
      <c r="E52" s="16">
        <v>23700</v>
      </c>
      <c r="F52" s="16">
        <v>60887670</v>
      </c>
      <c r="G52" s="17">
        <f t="shared" si="0"/>
        <v>1.1269648230591163E-2</v>
      </c>
      <c r="H52" s="19"/>
    </row>
    <row r="53" spans="1:8" outlineLevel="1" x14ac:dyDescent="0.25">
      <c r="A53" s="13"/>
      <c r="B53" s="14" t="s">
        <v>140</v>
      </c>
      <c r="C53" s="15" t="s">
        <v>141</v>
      </c>
      <c r="D53" s="15" t="s">
        <v>142</v>
      </c>
      <c r="E53" s="16">
        <v>263200</v>
      </c>
      <c r="F53" s="16">
        <v>48928880</v>
      </c>
      <c r="G53" s="17">
        <f t="shared" si="0"/>
        <v>9.056205729613357E-3</v>
      </c>
      <c r="H53" s="19"/>
    </row>
    <row r="54" spans="1:8" outlineLevel="1" x14ac:dyDescent="0.25">
      <c r="A54" s="13"/>
      <c r="B54" s="14" t="s">
        <v>143</v>
      </c>
      <c r="C54" s="15" t="s">
        <v>144</v>
      </c>
      <c r="D54" s="15" t="s">
        <v>145</v>
      </c>
      <c r="E54" s="16">
        <v>36000</v>
      </c>
      <c r="F54" s="16">
        <v>28893600</v>
      </c>
      <c r="G54" s="17">
        <f t="shared" si="0"/>
        <v>5.3478924076977947E-3</v>
      </c>
      <c r="H54" s="19"/>
    </row>
    <row r="55" spans="1:8" outlineLevel="1" x14ac:dyDescent="0.25">
      <c r="A55" s="13"/>
      <c r="B55" s="14" t="s">
        <v>146</v>
      </c>
      <c r="C55" s="15" t="s">
        <v>147</v>
      </c>
      <c r="D55" s="15" t="s">
        <v>148</v>
      </c>
      <c r="E55" s="16">
        <v>20865</v>
      </c>
      <c r="F55" s="16">
        <v>77149380.75</v>
      </c>
      <c r="G55" s="17">
        <f t="shared" si="0"/>
        <v>1.4279514756607395E-2</v>
      </c>
      <c r="H55" s="19"/>
    </row>
    <row r="56" spans="1:8" outlineLevel="1" x14ac:dyDescent="0.25">
      <c r="A56" s="13"/>
      <c r="B56" s="14" t="s">
        <v>149</v>
      </c>
      <c r="C56" s="15" t="s">
        <v>150</v>
      </c>
      <c r="D56" s="15" t="s">
        <v>37</v>
      </c>
      <c r="E56" s="16">
        <v>13170</v>
      </c>
      <c r="F56" s="16">
        <v>90384393</v>
      </c>
      <c r="G56" s="17">
        <f t="shared" si="0"/>
        <v>1.6729172173044333E-2</v>
      </c>
      <c r="H56" s="19"/>
    </row>
    <row r="57" spans="1:8" outlineLevel="1" x14ac:dyDescent="0.25">
      <c r="A57" s="13"/>
      <c r="B57" s="14" t="s">
        <v>151</v>
      </c>
      <c r="C57" s="15" t="s">
        <v>152</v>
      </c>
      <c r="D57" s="15" t="s">
        <v>57</v>
      </c>
      <c r="E57" s="16">
        <v>56881</v>
      </c>
      <c r="F57" s="16">
        <v>85625813.349999994</v>
      </c>
      <c r="G57" s="17">
        <f t="shared" si="0"/>
        <v>1.5848410620947665E-2</v>
      </c>
      <c r="H57" s="19"/>
    </row>
    <row r="58" spans="1:8" outlineLevel="1" x14ac:dyDescent="0.25">
      <c r="A58" s="13"/>
      <c r="B58" s="14" t="s">
        <v>153</v>
      </c>
      <c r="C58" s="15" t="s">
        <v>154</v>
      </c>
      <c r="D58" s="15" t="s">
        <v>155</v>
      </c>
      <c r="E58" s="16">
        <v>942</v>
      </c>
      <c r="F58" s="16">
        <v>24404346.899999999</v>
      </c>
      <c r="G58" s="17">
        <f t="shared" si="0"/>
        <v>4.5169802828769418E-3</v>
      </c>
      <c r="H58" s="19"/>
    </row>
    <row r="59" spans="1:8" outlineLevel="1" x14ac:dyDescent="0.25">
      <c r="A59" s="13"/>
      <c r="B59" s="14" t="s">
        <v>156</v>
      </c>
      <c r="C59" s="15" t="s">
        <v>157</v>
      </c>
      <c r="D59" s="15" t="s">
        <v>16</v>
      </c>
      <c r="E59" s="16">
        <v>146982</v>
      </c>
      <c r="F59" s="16">
        <v>172071827.40000001</v>
      </c>
      <c r="G59" s="17">
        <f t="shared" si="0"/>
        <v>3.1848631507709162E-2</v>
      </c>
      <c r="H59" s="19"/>
    </row>
    <row r="60" spans="1:8" outlineLevel="1" x14ac:dyDescent="0.25">
      <c r="A60" s="13"/>
      <c r="B60" s="14" t="s">
        <v>158</v>
      </c>
      <c r="C60" s="15" t="s">
        <v>159</v>
      </c>
      <c r="D60" s="15" t="s">
        <v>160</v>
      </c>
      <c r="E60" s="16">
        <v>32365</v>
      </c>
      <c r="F60" s="16">
        <v>39978866.25</v>
      </c>
      <c r="G60" s="17">
        <f t="shared" si="0"/>
        <v>7.3996551238592846E-3</v>
      </c>
      <c r="H60" s="19"/>
    </row>
    <row r="61" spans="1:8" outlineLevel="1" x14ac:dyDescent="0.25">
      <c r="A61" s="13"/>
      <c r="B61" s="14" t="s">
        <v>161</v>
      </c>
      <c r="C61" s="15" t="s">
        <v>162</v>
      </c>
      <c r="D61" s="15" t="s">
        <v>163</v>
      </c>
      <c r="E61" s="16">
        <v>45625</v>
      </c>
      <c r="F61" s="16">
        <v>174102718.75</v>
      </c>
      <c r="G61" s="17">
        <f t="shared" si="0"/>
        <v>3.2224527499607858E-2</v>
      </c>
      <c r="H61" s="19"/>
    </row>
    <row r="62" spans="1:8" outlineLevel="1" x14ac:dyDescent="0.25">
      <c r="A62" s="13"/>
      <c r="B62" s="14" t="s">
        <v>164</v>
      </c>
      <c r="C62" s="15" t="s">
        <v>165</v>
      </c>
      <c r="D62" s="20" t="s">
        <v>43</v>
      </c>
      <c r="E62" s="16">
        <v>80500</v>
      </c>
      <c r="F62" s="16">
        <v>38801000</v>
      </c>
      <c r="G62" s="17">
        <f t="shared" si="0"/>
        <v>7.1816448386868422E-3</v>
      </c>
      <c r="H62" s="19"/>
    </row>
    <row r="63" spans="1:8" outlineLevel="1" x14ac:dyDescent="0.25">
      <c r="A63" s="13"/>
      <c r="B63" s="14" t="s">
        <v>166</v>
      </c>
      <c r="C63" s="15" t="s">
        <v>167</v>
      </c>
      <c r="D63" s="15" t="s">
        <v>168</v>
      </c>
      <c r="E63" s="16">
        <v>11650</v>
      </c>
      <c r="F63" s="16">
        <v>118449627.5</v>
      </c>
      <c r="G63" s="17">
        <f t="shared" si="0"/>
        <v>2.1923743098882866E-2</v>
      </c>
      <c r="H63" s="19"/>
    </row>
    <row r="64" spans="1:8" outlineLevel="1" x14ac:dyDescent="0.25">
      <c r="A64" s="13"/>
      <c r="B64" s="14" t="s">
        <v>169</v>
      </c>
      <c r="C64" s="15" t="s">
        <v>170</v>
      </c>
      <c r="D64" s="15" t="s">
        <v>64</v>
      </c>
      <c r="E64" s="16">
        <v>24750</v>
      </c>
      <c r="F64" s="16">
        <v>49533412.5</v>
      </c>
      <c r="G64" s="17">
        <f t="shared" si="0"/>
        <v>9.1680981475521593E-3</v>
      </c>
      <c r="H64" s="19"/>
    </row>
    <row r="65" spans="1:8" outlineLevel="1" x14ac:dyDescent="0.25">
      <c r="A65" s="13"/>
      <c r="B65" s="14" t="s">
        <v>171</v>
      </c>
      <c r="C65" s="15" t="s">
        <v>172</v>
      </c>
      <c r="D65" s="15" t="s">
        <v>173</v>
      </c>
      <c r="E65" s="16">
        <v>6361</v>
      </c>
      <c r="F65" s="16">
        <v>64798870.899999999</v>
      </c>
      <c r="G65" s="17">
        <f t="shared" si="0"/>
        <v>1.1993569154189841E-2</v>
      </c>
      <c r="H65" s="19"/>
    </row>
    <row r="66" spans="1:8" outlineLevel="1" x14ac:dyDescent="0.25">
      <c r="A66" s="13"/>
      <c r="B66" s="14" t="s">
        <v>174</v>
      </c>
      <c r="C66" s="15" t="s">
        <v>175</v>
      </c>
      <c r="D66" s="15" t="s">
        <v>163</v>
      </c>
      <c r="E66" s="16">
        <v>30400</v>
      </c>
      <c r="F66" s="16">
        <v>40542960</v>
      </c>
      <c r="G66" s="17">
        <f t="shared" si="0"/>
        <v>7.5040627671731936E-3</v>
      </c>
      <c r="H66" s="19"/>
    </row>
    <row r="67" spans="1:8" outlineLevel="1" x14ac:dyDescent="0.25">
      <c r="A67" s="13"/>
      <c r="B67" s="14" t="s">
        <v>176</v>
      </c>
      <c r="C67" s="15" t="s">
        <v>177</v>
      </c>
      <c r="D67" s="15" t="s">
        <v>178</v>
      </c>
      <c r="E67" s="16">
        <v>14450</v>
      </c>
      <c r="F67" s="16">
        <v>26127045</v>
      </c>
      <c r="G67" s="17">
        <f t="shared" si="0"/>
        <v>4.8358330423027467E-3</v>
      </c>
      <c r="H67" s="19"/>
    </row>
    <row r="68" spans="1:8" outlineLevel="1" x14ac:dyDescent="0.25">
      <c r="A68" s="13"/>
      <c r="B68" s="14" t="s">
        <v>179</v>
      </c>
      <c r="C68" s="15" t="s">
        <v>180</v>
      </c>
      <c r="D68" s="15" t="s">
        <v>37</v>
      </c>
      <c r="E68" s="16">
        <v>25000</v>
      </c>
      <c r="F68" s="16">
        <v>61670000</v>
      </c>
      <c r="G68" s="17">
        <f t="shared" si="0"/>
        <v>1.1414449040020039E-2</v>
      </c>
      <c r="H68" s="19"/>
    </row>
    <row r="69" spans="1:8" outlineLevel="1" x14ac:dyDescent="0.25">
      <c r="A69" s="13"/>
      <c r="B69" s="14" t="s">
        <v>181</v>
      </c>
      <c r="C69" s="15" t="s">
        <v>182</v>
      </c>
      <c r="D69" s="15" t="s">
        <v>80</v>
      </c>
      <c r="E69" s="16">
        <v>11000</v>
      </c>
      <c r="F69" s="16">
        <v>5535750</v>
      </c>
      <c r="G69" s="17">
        <f t="shared" si="0"/>
        <v>1.0246073661957344E-3</v>
      </c>
      <c r="H69" s="19"/>
    </row>
    <row r="70" spans="1:8" outlineLevel="1" x14ac:dyDescent="0.25">
      <c r="A70" s="13"/>
      <c r="B70" s="14" t="s">
        <v>183</v>
      </c>
      <c r="C70" s="15" t="s">
        <v>184</v>
      </c>
      <c r="D70" s="15" t="s">
        <v>136</v>
      </c>
      <c r="E70" s="16">
        <v>216050</v>
      </c>
      <c r="F70" s="16">
        <v>68595875</v>
      </c>
      <c r="G70" s="17">
        <f t="shared" si="0"/>
        <v>1.2696353486996669E-2</v>
      </c>
      <c r="H70" s="19"/>
    </row>
    <row r="71" spans="1:8" outlineLevel="1" x14ac:dyDescent="0.25">
      <c r="A71" s="13"/>
      <c r="B71" s="14" t="s">
        <v>185</v>
      </c>
      <c r="C71" s="15" t="s">
        <v>186</v>
      </c>
      <c r="D71" s="15" t="s">
        <v>187</v>
      </c>
      <c r="E71" s="16">
        <v>251760</v>
      </c>
      <c r="F71" s="16">
        <v>65281368</v>
      </c>
      <c r="G71" s="17">
        <f t="shared" ref="G71:G81" si="1">+F71/$F$94</f>
        <v>1.2082874141378222E-2</v>
      </c>
      <c r="H71" s="19"/>
    </row>
    <row r="72" spans="1:8" x14ac:dyDescent="0.25">
      <c r="A72" s="13"/>
      <c r="B72" s="14" t="s">
        <v>188</v>
      </c>
      <c r="C72" s="15" t="s">
        <v>189</v>
      </c>
      <c r="D72" s="15" t="s">
        <v>37</v>
      </c>
      <c r="E72" s="16">
        <v>47500</v>
      </c>
      <c r="F72" s="16">
        <v>13737000</v>
      </c>
      <c r="G72" s="17">
        <f t="shared" si="1"/>
        <v>2.5425699118332297E-3</v>
      </c>
      <c r="H72" s="19"/>
    </row>
    <row r="73" spans="1:8" x14ac:dyDescent="0.25">
      <c r="A73" s="13"/>
      <c r="B73" s="14" t="s">
        <v>190</v>
      </c>
      <c r="C73" s="15" t="s">
        <v>191</v>
      </c>
      <c r="D73" s="15" t="s">
        <v>80</v>
      </c>
      <c r="E73" s="16">
        <v>26175</v>
      </c>
      <c r="F73" s="16">
        <v>15092505</v>
      </c>
      <c r="G73" s="17">
        <f t="shared" si="1"/>
        <v>2.7934592055902001E-3</v>
      </c>
      <c r="H73" s="19"/>
    </row>
    <row r="74" spans="1:8" x14ac:dyDescent="0.25">
      <c r="A74" s="13"/>
      <c r="B74" s="14" t="s">
        <v>192</v>
      </c>
      <c r="C74" s="15" t="s">
        <v>193</v>
      </c>
      <c r="D74" s="15" t="s">
        <v>194</v>
      </c>
      <c r="E74" s="16">
        <v>44925</v>
      </c>
      <c r="F74" s="16">
        <v>23340783.75</v>
      </c>
      <c r="G74" s="17">
        <f t="shared" si="1"/>
        <v>4.3201262634749932E-3</v>
      </c>
      <c r="H74" s="19"/>
    </row>
    <row r="75" spans="1:8" x14ac:dyDescent="0.25">
      <c r="A75" s="13"/>
      <c r="B75" s="14" t="s">
        <v>195</v>
      </c>
      <c r="C75" s="15" t="s">
        <v>196</v>
      </c>
      <c r="D75" s="15" t="s">
        <v>197</v>
      </c>
      <c r="E75" s="16">
        <v>485000</v>
      </c>
      <c r="F75" s="16">
        <v>44110750</v>
      </c>
      <c r="G75" s="17">
        <f t="shared" si="1"/>
        <v>8.1644220527333222E-3</v>
      </c>
      <c r="H75" s="19"/>
    </row>
    <row r="76" spans="1:8" x14ac:dyDescent="0.25">
      <c r="A76" s="13"/>
      <c r="B76" s="14" t="s">
        <v>198</v>
      </c>
      <c r="C76" s="15" t="s">
        <v>199</v>
      </c>
      <c r="D76" s="15" t="s">
        <v>200</v>
      </c>
      <c r="E76" s="16">
        <v>12350</v>
      </c>
      <c r="F76" s="16">
        <v>38123832.5</v>
      </c>
      <c r="G76" s="17">
        <f t="shared" si="1"/>
        <v>7.0563084689721058E-3</v>
      </c>
      <c r="H76" s="19"/>
    </row>
    <row r="77" spans="1:8" x14ac:dyDescent="0.25">
      <c r="A77" s="13"/>
      <c r="B77" s="14" t="s">
        <v>201</v>
      </c>
      <c r="C77" s="15" t="s">
        <v>202</v>
      </c>
      <c r="D77" s="15" t="s">
        <v>203</v>
      </c>
      <c r="E77" s="16">
        <v>10850</v>
      </c>
      <c r="F77" s="16">
        <v>11823787.5</v>
      </c>
      <c r="G77" s="17">
        <f t="shared" si="1"/>
        <v>2.1884550004666117E-3</v>
      </c>
      <c r="H77" s="19"/>
    </row>
    <row r="78" spans="1:8" x14ac:dyDescent="0.25">
      <c r="B78" s="14" t="s">
        <v>204</v>
      </c>
      <c r="C78" s="15" t="s">
        <v>205</v>
      </c>
      <c r="D78" s="15" t="s">
        <v>28</v>
      </c>
      <c r="E78" s="16">
        <v>36680</v>
      </c>
      <c r="F78" s="16">
        <v>57807680</v>
      </c>
      <c r="G78" s="17">
        <f t="shared" si="1"/>
        <v>1.0699575441572655E-2</v>
      </c>
      <c r="H78" s="19"/>
    </row>
    <row r="79" spans="1:8" x14ac:dyDescent="0.25">
      <c r="B79" s="14" t="s">
        <v>206</v>
      </c>
      <c r="C79" s="15" t="s">
        <v>207</v>
      </c>
      <c r="D79" s="15" t="s">
        <v>64</v>
      </c>
      <c r="E79" s="16">
        <v>720</v>
      </c>
      <c r="F79" s="16">
        <v>5520636</v>
      </c>
      <c r="G79" s="17">
        <f t="shared" si="1"/>
        <v>1.0218099284984607E-3</v>
      </c>
      <c r="H79" s="19"/>
    </row>
    <row r="80" spans="1:8" x14ac:dyDescent="0.25">
      <c r="B80" s="14" t="s">
        <v>208</v>
      </c>
      <c r="C80" s="15" t="s">
        <v>209</v>
      </c>
      <c r="D80" s="15" t="s">
        <v>37</v>
      </c>
      <c r="E80" s="16">
        <v>14790</v>
      </c>
      <c r="F80" s="16">
        <v>24067767</v>
      </c>
      <c r="G80" s="17">
        <f t="shared" si="1"/>
        <v>4.4546829889504785E-3</v>
      </c>
      <c r="H80" s="19"/>
    </row>
    <row r="81" spans="1:8" x14ac:dyDescent="0.25">
      <c r="B81" s="14"/>
      <c r="C81" s="15"/>
      <c r="D81" s="15"/>
      <c r="E81" s="16"/>
      <c r="F81" s="16"/>
      <c r="G81" s="17">
        <f t="shared" si="1"/>
        <v>0</v>
      </c>
      <c r="H81" s="19"/>
    </row>
    <row r="82" spans="1:8" x14ac:dyDescent="0.25">
      <c r="A82" s="21" t="s">
        <v>210</v>
      </c>
      <c r="B82" s="22"/>
      <c r="C82" s="22" t="s">
        <v>211</v>
      </c>
      <c r="D82" s="22"/>
      <c r="E82" s="23"/>
      <c r="F82" s="24">
        <f>SUM(F7:F81)</f>
        <v>5276389050.2000008</v>
      </c>
      <c r="G82" s="25">
        <f>+F82/$F$94</f>
        <v>0.9766024635775522</v>
      </c>
      <c r="H82" s="26"/>
    </row>
    <row r="84" spans="1:8" x14ac:dyDescent="0.25">
      <c r="B84" s="27"/>
      <c r="C84" s="27" t="s">
        <v>212</v>
      </c>
      <c r="D84" s="27"/>
      <c r="E84" s="27"/>
      <c r="F84" s="27" t="s">
        <v>11</v>
      </c>
      <c r="G84" s="28" t="s">
        <v>12</v>
      </c>
      <c r="H84" s="27" t="s">
        <v>13</v>
      </c>
    </row>
    <row r="85" spans="1:8" x14ac:dyDescent="0.25">
      <c r="B85" s="29"/>
      <c r="C85" s="22" t="s">
        <v>213</v>
      </c>
      <c r="D85" s="15"/>
      <c r="E85" s="30"/>
      <c r="F85" s="31" t="s">
        <v>214</v>
      </c>
      <c r="G85" s="32">
        <v>0</v>
      </c>
      <c r="H85" s="15"/>
    </row>
    <row r="86" spans="1:8" x14ac:dyDescent="0.25">
      <c r="A86" s="33" t="s">
        <v>215</v>
      </c>
      <c r="B86" s="29" t="s">
        <v>216</v>
      </c>
      <c r="C86" s="22" t="s">
        <v>217</v>
      </c>
      <c r="D86" s="22"/>
      <c r="E86" s="23"/>
      <c r="F86" s="16">
        <v>68533573.480000004</v>
      </c>
      <c r="G86" s="32">
        <f>+F86/$F$94</f>
        <v>1.268482215044477E-2</v>
      </c>
      <c r="H86" s="15"/>
    </row>
    <row r="87" spans="1:8" x14ac:dyDescent="0.25">
      <c r="B87" s="29"/>
      <c r="C87" s="22" t="s">
        <v>218</v>
      </c>
      <c r="D87" s="15"/>
      <c r="E87" s="30"/>
      <c r="F87" s="23" t="s">
        <v>214</v>
      </c>
      <c r="G87" s="32">
        <v>0</v>
      </c>
      <c r="H87" s="15"/>
    </row>
    <row r="88" spans="1:8" x14ac:dyDescent="0.25">
      <c r="B88" s="29"/>
      <c r="C88" s="22" t="s">
        <v>219</v>
      </c>
      <c r="D88" s="15"/>
      <c r="E88" s="30"/>
      <c r="F88" s="23" t="s">
        <v>214</v>
      </c>
      <c r="G88" s="32">
        <v>0</v>
      </c>
      <c r="H88" s="15"/>
    </row>
    <row r="89" spans="1:8" x14ac:dyDescent="0.25">
      <c r="B89" s="29"/>
      <c r="C89" s="22" t="s">
        <v>220</v>
      </c>
      <c r="D89" s="15"/>
      <c r="E89" s="30"/>
      <c r="F89" s="23" t="s">
        <v>214</v>
      </c>
      <c r="G89" s="32">
        <v>0</v>
      </c>
      <c r="H89" s="15"/>
    </row>
    <row r="90" spans="1:8" x14ac:dyDescent="0.25">
      <c r="B90" s="15" t="s">
        <v>215</v>
      </c>
      <c r="C90" s="15" t="s">
        <v>221</v>
      </c>
      <c r="D90" s="15"/>
      <c r="E90" s="30"/>
      <c r="F90" s="16">
        <v>57878666.490000002</v>
      </c>
      <c r="G90" s="32">
        <f>+F90/$F$94</f>
        <v>1.0712714272002927E-2</v>
      </c>
      <c r="H90" s="15"/>
    </row>
    <row r="91" spans="1:8" x14ac:dyDescent="0.25">
      <c r="B91" s="29"/>
      <c r="C91" s="15"/>
      <c r="D91" s="15"/>
      <c r="E91" s="30"/>
      <c r="F91" s="31"/>
      <c r="G91" s="32"/>
      <c r="H91" s="15"/>
    </row>
    <row r="92" spans="1:8" x14ac:dyDescent="0.25">
      <c r="B92" s="29"/>
      <c r="C92" s="15" t="s">
        <v>222</v>
      </c>
      <c r="D92" s="15"/>
      <c r="E92" s="30"/>
      <c r="F92" s="34">
        <f>SUM(F85:F91)</f>
        <v>126412239.97</v>
      </c>
      <c r="G92" s="32">
        <f>+F92/$F$94</f>
        <v>2.3397536422447695E-2</v>
      </c>
      <c r="H92" s="15"/>
    </row>
    <row r="93" spans="1:8" x14ac:dyDescent="0.25">
      <c r="B93" s="29"/>
      <c r="C93" s="15"/>
      <c r="D93" s="15"/>
      <c r="E93" s="30"/>
      <c r="F93" s="34"/>
      <c r="G93" s="32"/>
      <c r="H93" s="15"/>
    </row>
    <row r="94" spans="1:8" x14ac:dyDescent="0.25">
      <c r="B94" s="35"/>
      <c r="C94" s="36" t="s">
        <v>223</v>
      </c>
      <c r="D94" s="37"/>
      <c r="E94" s="38"/>
      <c r="F94" s="39">
        <f>+F92+F82</f>
        <v>5402801290.170001</v>
      </c>
      <c r="G94" s="40">
        <v>1</v>
      </c>
      <c r="H94" s="15"/>
    </row>
    <row r="95" spans="1:8" x14ac:dyDescent="0.25">
      <c r="F95" s="41"/>
    </row>
    <row r="96" spans="1:8" x14ac:dyDescent="0.25">
      <c r="C96" s="22" t="s">
        <v>224</v>
      </c>
      <c r="D96" s="42"/>
      <c r="F96" s="4">
        <v>0</v>
      </c>
    </row>
    <row r="97" spans="1:8" x14ac:dyDescent="0.25">
      <c r="A97" s="21" t="s">
        <v>225</v>
      </c>
      <c r="C97" s="22" t="s">
        <v>226</v>
      </c>
      <c r="D97" s="43"/>
    </row>
    <row r="98" spans="1:8" x14ac:dyDescent="0.25">
      <c r="C98" s="22" t="s">
        <v>227</v>
      </c>
      <c r="D98" s="43"/>
    </row>
    <row r="99" spans="1:8" x14ac:dyDescent="0.25">
      <c r="C99" s="22" t="s">
        <v>228</v>
      </c>
      <c r="D99" s="44">
        <v>24.297499999999999</v>
      </c>
    </row>
    <row r="100" spans="1:8" x14ac:dyDescent="0.25">
      <c r="C100" s="22" t="s">
        <v>229</v>
      </c>
      <c r="D100" s="44">
        <v>24.016300000000001</v>
      </c>
    </row>
    <row r="101" spans="1:8" x14ac:dyDescent="0.25">
      <c r="C101" s="22" t="s">
        <v>230</v>
      </c>
      <c r="D101" s="45"/>
    </row>
    <row r="102" spans="1:8" x14ac:dyDescent="0.25">
      <c r="C102" s="22" t="s">
        <v>231</v>
      </c>
      <c r="D102" s="43">
        <v>0</v>
      </c>
    </row>
    <row r="103" spans="1:8" x14ac:dyDescent="0.25">
      <c r="C103" s="22" t="s">
        <v>232</v>
      </c>
      <c r="D103" s="43">
        <v>0</v>
      </c>
      <c r="F103" s="41"/>
      <c r="G103" s="46"/>
    </row>
    <row r="104" spans="1:8" x14ac:dyDescent="0.25">
      <c r="A104" s="1" t="s">
        <v>233</v>
      </c>
      <c r="B104" s="47"/>
      <c r="C104" s="13"/>
    </row>
    <row r="105" spans="1:8" x14ac:dyDescent="0.25">
      <c r="A105" s="15" t="s">
        <v>234</v>
      </c>
      <c r="F105" s="4"/>
    </row>
    <row r="106" spans="1:8" x14ac:dyDescent="0.25">
      <c r="C106" s="27" t="s">
        <v>235</v>
      </c>
      <c r="D106" s="27"/>
      <c r="E106" s="27"/>
      <c r="F106" s="27"/>
      <c r="G106" s="28"/>
      <c r="H106" s="27"/>
    </row>
    <row r="107" spans="1:8" x14ac:dyDescent="0.25">
      <c r="C107" s="27" t="s">
        <v>236</v>
      </c>
      <c r="D107" s="27"/>
      <c r="E107" s="27"/>
      <c r="F107" s="27" t="s">
        <v>11</v>
      </c>
      <c r="G107" s="28" t="s">
        <v>12</v>
      </c>
      <c r="H107" s="27" t="s">
        <v>13</v>
      </c>
    </row>
    <row r="108" spans="1:8" x14ac:dyDescent="0.25">
      <c r="C108" s="22" t="s">
        <v>237</v>
      </c>
      <c r="D108" s="15"/>
      <c r="E108" s="30"/>
      <c r="F108" s="48">
        <f>SUMIF(Table13456768510[[Industry ]],A104,Table13456768510[Market Value])</f>
        <v>0</v>
      </c>
      <c r="G108" s="49">
        <f>+F108/$F$94</f>
        <v>0</v>
      </c>
      <c r="H108" s="15"/>
    </row>
    <row r="109" spans="1:8" x14ac:dyDescent="0.25">
      <c r="C109" s="15" t="s">
        <v>238</v>
      </c>
      <c r="D109" s="15"/>
      <c r="E109" s="30"/>
      <c r="F109" s="48">
        <f>SUMIF(Table13456768510[[Industry ]],A105,Table13456768510[Market Value])</f>
        <v>0</v>
      </c>
      <c r="G109" s="49">
        <f>+F109/$F$94</f>
        <v>0</v>
      </c>
      <c r="H109" s="15"/>
    </row>
    <row r="110" spans="1:8" x14ac:dyDescent="0.25">
      <c r="C110" s="15" t="s">
        <v>239</v>
      </c>
      <c r="D110" s="15"/>
      <c r="E110" s="30"/>
      <c r="F110" s="48">
        <f>SUMIF($E$122:$E$129,C110,H122:H129)</f>
        <v>0</v>
      </c>
      <c r="G110" s="49">
        <f>+F110/$F$94</f>
        <v>0</v>
      </c>
      <c r="H110" s="15"/>
    </row>
    <row r="111" spans="1:8" x14ac:dyDescent="0.25">
      <c r="C111" s="15" t="s">
        <v>240</v>
      </c>
      <c r="D111" s="15"/>
      <c r="E111" s="30"/>
      <c r="F111" s="48">
        <f t="shared" ref="F111:F119" si="2">SUMIF($E$122:$E$129,C111,H123:H130)</f>
        <v>0</v>
      </c>
      <c r="G111" s="49">
        <f t="shared" ref="G111:G119" si="3">+F111/$F$94</f>
        <v>0</v>
      </c>
      <c r="H111" s="15"/>
    </row>
    <row r="112" spans="1:8" x14ac:dyDescent="0.25">
      <c r="C112" s="15" t="s">
        <v>241</v>
      </c>
      <c r="D112" s="15"/>
      <c r="E112" s="30"/>
      <c r="F112" s="48">
        <f t="shared" si="2"/>
        <v>0</v>
      </c>
      <c r="G112" s="49">
        <f t="shared" si="3"/>
        <v>0</v>
      </c>
      <c r="H112" s="15"/>
    </row>
    <row r="113" spans="3:8" x14ac:dyDescent="0.25">
      <c r="C113" s="15" t="s">
        <v>242</v>
      </c>
      <c r="D113" s="15"/>
      <c r="E113" s="30"/>
      <c r="F113" s="48">
        <f t="shared" si="2"/>
        <v>0</v>
      </c>
      <c r="G113" s="49">
        <f t="shared" si="3"/>
        <v>0</v>
      </c>
      <c r="H113" s="15"/>
    </row>
    <row r="114" spans="3:8" x14ac:dyDescent="0.25">
      <c r="C114" s="15" t="s">
        <v>243</v>
      </c>
      <c r="D114" s="15"/>
      <c r="E114" s="30"/>
      <c r="F114" s="48">
        <f t="shared" si="2"/>
        <v>0</v>
      </c>
      <c r="G114" s="49">
        <f t="shared" si="3"/>
        <v>0</v>
      </c>
      <c r="H114" s="15"/>
    </row>
    <row r="115" spans="3:8" x14ac:dyDescent="0.25">
      <c r="C115" s="15" t="s">
        <v>244</v>
      </c>
      <c r="D115" s="15"/>
      <c r="E115" s="30"/>
      <c r="F115" s="48">
        <f t="shared" si="2"/>
        <v>0</v>
      </c>
      <c r="G115" s="49">
        <f t="shared" si="3"/>
        <v>0</v>
      </c>
      <c r="H115" s="15"/>
    </row>
    <row r="116" spans="3:8" x14ac:dyDescent="0.25">
      <c r="C116" s="15" t="s">
        <v>245</v>
      </c>
      <c r="D116" s="15"/>
      <c r="E116" s="30"/>
      <c r="F116" s="48">
        <f t="shared" si="2"/>
        <v>0</v>
      </c>
      <c r="G116" s="49">
        <f t="shared" si="3"/>
        <v>0</v>
      </c>
      <c r="H116" s="15"/>
    </row>
    <row r="117" spans="3:8" x14ac:dyDescent="0.25">
      <c r="C117" s="15" t="s">
        <v>246</v>
      </c>
      <c r="D117" s="15"/>
      <c r="E117" s="30"/>
      <c r="F117" s="48">
        <f>SUMIF($E$122:$E$129,C117,H129:H136)</f>
        <v>0</v>
      </c>
      <c r="G117" s="49">
        <f t="shared" si="3"/>
        <v>0</v>
      </c>
      <c r="H117" s="15"/>
    </row>
    <row r="118" spans="3:8" x14ac:dyDescent="0.25">
      <c r="C118" s="15" t="s">
        <v>247</v>
      </c>
      <c r="D118" s="15"/>
      <c r="E118" s="30"/>
      <c r="F118" s="48">
        <f t="shared" si="2"/>
        <v>0</v>
      </c>
      <c r="G118" s="49">
        <f t="shared" si="3"/>
        <v>0</v>
      </c>
      <c r="H118" s="15"/>
    </row>
    <row r="119" spans="3:8" x14ac:dyDescent="0.25">
      <c r="C119" s="15" t="s">
        <v>248</v>
      </c>
      <c r="D119" s="15"/>
      <c r="E119" s="30"/>
      <c r="F119" s="48">
        <f t="shared" si="2"/>
        <v>0</v>
      </c>
      <c r="G119" s="49">
        <f t="shared" si="3"/>
        <v>0</v>
      </c>
      <c r="H119" s="15"/>
    </row>
    <row r="122" spans="3:8" x14ac:dyDescent="0.25">
      <c r="E122" s="15" t="s">
        <v>239</v>
      </c>
      <c r="F122" s="15" t="s">
        <v>249</v>
      </c>
      <c r="G122" s="7">
        <f t="shared" ref="G122:G129" si="4">SUMIF($H$7:$H$73,F122,$E$7:$E$73)</f>
        <v>0</v>
      </c>
      <c r="H122" s="1">
        <f t="shared" ref="H122:H129" si="5">SUMIF($H$7:$H$73,F122,$F$7:$F$73)</f>
        <v>0</v>
      </c>
    </row>
    <row r="123" spans="3:8" x14ac:dyDescent="0.25">
      <c r="E123" s="15" t="s">
        <v>239</v>
      </c>
      <c r="F123" s="15" t="s">
        <v>250</v>
      </c>
      <c r="G123" s="7">
        <f t="shared" si="4"/>
        <v>0</v>
      </c>
      <c r="H123" s="1">
        <f t="shared" si="5"/>
        <v>0</v>
      </c>
    </row>
    <row r="124" spans="3:8" x14ac:dyDescent="0.25">
      <c r="E124" s="15" t="s">
        <v>239</v>
      </c>
      <c r="F124" s="15" t="s">
        <v>251</v>
      </c>
      <c r="G124" s="7">
        <f t="shared" si="4"/>
        <v>0</v>
      </c>
      <c r="H124" s="1">
        <f t="shared" si="5"/>
        <v>0</v>
      </c>
    </row>
    <row r="125" spans="3:8" x14ac:dyDescent="0.25">
      <c r="E125" s="15" t="s">
        <v>241</v>
      </c>
      <c r="F125" s="15" t="s">
        <v>252</v>
      </c>
      <c r="G125" s="7">
        <f t="shared" si="4"/>
        <v>0</v>
      </c>
      <c r="H125" s="1">
        <f t="shared" si="5"/>
        <v>0</v>
      </c>
    </row>
    <row r="126" spans="3:8" x14ac:dyDescent="0.25">
      <c r="E126" s="15" t="s">
        <v>242</v>
      </c>
      <c r="F126" s="15" t="s">
        <v>253</v>
      </c>
      <c r="G126" s="7">
        <f t="shared" si="4"/>
        <v>0</v>
      </c>
      <c r="H126" s="1">
        <f t="shared" si="5"/>
        <v>0</v>
      </c>
    </row>
    <row r="127" spans="3:8" x14ac:dyDescent="0.25">
      <c r="E127" s="15" t="s">
        <v>239</v>
      </c>
      <c r="F127" s="15" t="s">
        <v>254</v>
      </c>
      <c r="G127" s="7">
        <f t="shared" si="4"/>
        <v>0</v>
      </c>
      <c r="H127" s="1">
        <f t="shared" si="5"/>
        <v>0</v>
      </c>
    </row>
    <row r="128" spans="3:8" x14ac:dyDescent="0.25">
      <c r="E128" s="15" t="s">
        <v>242</v>
      </c>
      <c r="F128" s="15" t="s">
        <v>255</v>
      </c>
      <c r="G128" s="7">
        <f t="shared" si="4"/>
        <v>0</v>
      </c>
      <c r="H128" s="1">
        <f t="shared" si="5"/>
        <v>0</v>
      </c>
    </row>
    <row r="129" spans="5:8" x14ac:dyDescent="0.25">
      <c r="E129" s="15" t="s">
        <v>239</v>
      </c>
      <c r="F129" s="15" t="s">
        <v>256</v>
      </c>
      <c r="G129" s="7">
        <f t="shared" si="4"/>
        <v>0</v>
      </c>
      <c r="H129" s="1">
        <f t="shared" si="5"/>
        <v>0</v>
      </c>
    </row>
    <row r="130" spans="5:8" x14ac:dyDescent="0.25">
      <c r="G130" s="7" t="s">
        <v>257</v>
      </c>
      <c r="H130" s="1" t="s">
        <v>257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2024-02-06T11:33:03Z</dcterms:created>
  <dcterms:modified xsi:type="dcterms:W3CDTF">2024-02-06T11:33:36Z</dcterms:modified>
</cp:coreProperties>
</file>