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4D546E5-E1CF-4804-8147-D416D73DF52E}" xr6:coauthVersionLast="47" xr6:coauthVersionMax="47" xr10:uidLastSave="{00000000-0000-0000-0000-000000000000}"/>
  <bookViews>
    <workbookView xWindow="-120" yWindow="-120" windowWidth="20730" windowHeight="11040" xr2:uid="{53BD2535-835C-4154-AE15-F2540B272283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G107" i="1" s="1"/>
  <c r="F107" i="1"/>
  <c r="F97" i="1"/>
  <c r="G9" i="1" l="1"/>
  <c r="G17" i="1"/>
  <c r="G25" i="1"/>
  <c r="G33" i="1"/>
  <c r="G41" i="1"/>
  <c r="G57" i="1"/>
  <c r="G65" i="1"/>
  <c r="G73" i="1"/>
  <c r="G81" i="1"/>
  <c r="G93" i="1"/>
  <c r="G11" i="1"/>
  <c r="G19" i="1"/>
  <c r="G27" i="1"/>
  <c r="G35" i="1"/>
  <c r="G43" i="1"/>
  <c r="G51" i="1"/>
  <c r="G59" i="1"/>
  <c r="G67" i="1"/>
  <c r="G75" i="1"/>
  <c r="G83" i="1"/>
  <c r="G12" i="1"/>
  <c r="G20" i="1"/>
  <c r="G28" i="1"/>
  <c r="G36" i="1"/>
  <c r="G44" i="1"/>
  <c r="G52" i="1"/>
  <c r="G60" i="1"/>
  <c r="G68" i="1"/>
  <c r="G76" i="1"/>
  <c r="G84" i="1"/>
  <c r="G97" i="1"/>
  <c r="G101" i="1"/>
  <c r="G49" i="1"/>
  <c r="G10" i="1"/>
  <c r="G18" i="1"/>
  <c r="G26" i="1"/>
  <c r="G34" i="1"/>
  <c r="G42" i="1"/>
  <c r="G50" i="1"/>
  <c r="G58" i="1"/>
  <c r="G66" i="1"/>
  <c r="G74" i="1"/>
  <c r="G82" i="1"/>
  <c r="G94" i="1"/>
  <c r="G13" i="1"/>
  <c r="G21" i="1"/>
  <c r="G29" i="1"/>
  <c r="G37" i="1"/>
  <c r="G45" i="1"/>
  <c r="G53" i="1"/>
  <c r="G61" i="1"/>
  <c r="G69" i="1"/>
  <c r="G77" i="1"/>
  <c r="G85" i="1"/>
  <c r="G14" i="1"/>
  <c r="G22" i="1"/>
  <c r="G30" i="1"/>
  <c r="G38" i="1"/>
  <c r="G46" i="1"/>
  <c r="G54" i="1"/>
  <c r="G62" i="1"/>
  <c r="G70" i="1"/>
  <c r="G78" i="1"/>
  <c r="G86" i="1"/>
  <c r="G105" i="1"/>
  <c r="G7" i="1"/>
  <c r="G15" i="1"/>
  <c r="G23" i="1"/>
  <c r="G31" i="1"/>
  <c r="G39" i="1"/>
  <c r="G47" i="1"/>
  <c r="G55" i="1"/>
  <c r="G63" i="1"/>
  <c r="G71" i="1"/>
  <c r="G79" i="1"/>
  <c r="G87" i="1"/>
  <c r="G8" i="1"/>
  <c r="G16" i="1"/>
  <c r="G24" i="1"/>
  <c r="G32" i="1"/>
  <c r="G40" i="1"/>
  <c r="G48" i="1"/>
  <c r="G56" i="1"/>
  <c r="G64" i="1"/>
  <c r="G72" i="1"/>
  <c r="G80" i="1"/>
  <c r="G88" i="1"/>
</calcChain>
</file>

<file path=xl/sharedStrings.xml><?xml version="1.0" encoding="utf-8"?>
<sst xmlns="http://schemas.openxmlformats.org/spreadsheetml/2006/main" count="286" uniqueCount="251">
  <si>
    <t>NAME OF PENSION FUND</t>
  </si>
  <si>
    <t>ADITYA BIRLA SUN LIFE PENSION FUND MANAGEMENT LIMITED</t>
  </si>
  <si>
    <t>SCHEME NAME</t>
  </si>
  <si>
    <t>Scheme E TIER I</t>
  </si>
  <si>
    <t>MONTH</t>
  </si>
  <si>
    <t>30-06-2025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</si>
  <si>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</si>
  <si>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</si>
  <si>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</si>
  <si>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</si>
  <si>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</si>
  <si>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</si>
  <si>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</si>
  <si>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</si>
  <si>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</si>
  <si>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</si>
  <si>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</si>
  <si>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</si>
  <si>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</si>
  <si>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</si>
  <si>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</si>
  <si>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</si>
  <si>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</si>
  <si>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</si>
  <si>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</si>
  <si>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</si>
  <si>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</si>
  <si>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</si>
  <si>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</si>
  <si>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</si>
  <si>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</si>
  <si>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</si>
  <si>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</si>
  <si>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</si>
  <si>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</si>
  <si>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</si>
  <si>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</si>
  <si>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</si>
  <si>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</si>
  <si>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</si>
  <si>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</si>
  <si>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</si>
  <si>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</si>
  <si>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</si>
  <si>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</si>
  <si>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</si>
  <si>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</si>
  <si>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</si>
  <si>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</si>
  <si>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</si>
  <si>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</si>
  <si>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</si>
  <si>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</si>
  <si>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</si>
  <si>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</si>
  <si>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</si>
  <si>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</si>
  <si>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</si>
  <si>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</si>
  <si>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</si>
  <si>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</si>
  <si>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</si>
  <si>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</si>
  <si>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</si>
  <si>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</si>
  <si>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</si>
  <si>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</si>
  <si>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</si>
  <si>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</si>
  <si>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</si>
  <si>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</si>
  <si>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</si>
  <si>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</si>
  <si>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</si>
  <si>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</si>
  <si>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</si>
  <si>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</si>
  <si>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</si>
  <si>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</si>
  <si>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</si>
  <si>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Other credit granting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</si>
  <si>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</si>
  <si>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</si>
  <si>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</si>
  <si>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</si>
  <si>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</si>
  <si>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</si>
  <si>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</si>
  <si>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</si>
  <si>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</si>
  <si>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</si>
  <si>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</si>
  <si>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</si>
  <si>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</si>
  <si>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</si>
  <si>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</si>
  <si>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</si>
  <si>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</si>
  <si>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</si>
  <si>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</si>
  <si>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</si>
  <si>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</si>
  <si>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</si>
  <si>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</si>
  <si>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</si>
  <si>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</si>
  <si>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</si>
  <si>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</si>
  <si>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</si>
  <si>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</si>
  <si>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engines and turbines, except aircraft, vehicle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</si>
  <si>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</si>
  <si>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</si>
  <si>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</si>
  <si>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</si>
  <si>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</si>
  <si>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</si>
  <si>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</si>
  <si>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</si>
  <si>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</si>
  <si>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</si>
  <si>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</si>
  <si>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</si>
  <si>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</si>
  <si>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</si>
  <si>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</si>
  <si>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</si>
  <si>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</si>
  <si>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</si>
  <si>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</si>
  <si>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</si>
  <si>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</si>
  <si>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</si>
  <si>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</si>
  <si>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</si>
  <si>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</si>
  <si>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</si>
  <si>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</si>
  <si>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</si>
  <si>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</si>
  <si>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</si>
  <si>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</si>
  <si>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</si>
  <si>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</si>
  <si>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</si>
  <si>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</si>
  <si>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INE323A01026</t>
  </si>
  <si>
    <t>BOSCH LIMITED</t>
  </si>
  <si>
    <t>Manufacture of chassis fitted with engines for the motor vehicles included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</si>
  <si>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</si>
  <si>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</si>
  <si>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</si>
  <si>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</si>
  <si>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</si>
  <si>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</si>
  <si>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</si>
  <si>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</si>
  <si>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</si>
  <si>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</si>
  <si>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</si>
  <si>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</si>
  <si>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</si>
  <si>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</si>
  <si>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</si>
  <si>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</si>
  <si>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</si>
  <si>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</si>
  <si>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</si>
  <si>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</si>
  <si>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</si>
  <si>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</si>
  <si>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</si>
  <si>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INE483A01010</t>
  </si>
  <si>
    <t>Central Bank of India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</si>
  <si>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</si>
  <si>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</si>
  <si>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</si>
  <si>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</si>
  <si>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</si>
  <si>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</si>
  <si>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</si>
  <si>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</si>
  <si>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</si>
  <si>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</si>
  <si>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</si>
  <si>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</si>
  <si>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</si>
  <si>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</si>
  <si>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</si>
  <si>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</si>
  <si>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INE663F01032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</si>
  <si>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</si>
  <si>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</si>
  <si>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</si>
  <si>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</si>
  <si>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</si>
  <si>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</si>
  <si>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INE691A01018</t>
  </si>
  <si>
    <t>UCO Bank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</si>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</sst>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0" borderId="1" xfId="0" applyFont="1" applyBorder="1"/>
    <xf numFmtId="9" fontId="1" fillId="0" borderId="0" xfId="1" applyFont="1"/>
    <xf numFmtId="0" fontId="5" fillId="2" borderId="2" xfId="2" applyFont="1" applyFill="1" applyBorder="1"/>
    <xf numFmtId="0" fontId="5" fillId="2" borderId="3" xfId="2" applyFont="1" applyFill="1" applyBorder="1"/>
    <xf numFmtId="164" fontId="5" fillId="2" borderId="3" xfId="3" applyFont="1" applyFill="1" applyBorder="1"/>
    <xf numFmtId="9" fontId="5" fillId="2" borderId="3" xfId="1" applyFont="1" applyFill="1" applyBorder="1"/>
    <xf numFmtId="0" fontId="5" fillId="2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0" borderId="7" xfId="0" applyFont="1" applyBorder="1"/>
    <xf numFmtId="0" fontId="4" fillId="0" borderId="6" xfId="2" applyFont="1" applyBorder="1"/>
    <xf numFmtId="0" fontId="9" fillId="0" borderId="8" xfId="0" applyFont="1" applyBorder="1"/>
    <xf numFmtId="43" fontId="0" fillId="0" borderId="5" xfId="1" applyNumberFormat="1" applyFont="1" applyFill="1" applyBorder="1"/>
    <xf numFmtId="10" fontId="1" fillId="0" borderId="5" xfId="1" applyNumberFormat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3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3" borderId="0" xfId="4" applyNumberFormat="1" applyFont="1" applyFill="1" applyBorder="1"/>
  </cellXfs>
  <cellStyles count="5">
    <cellStyle name="Comma 2 6" xfId="3" xr:uid="{22648A38-1394-4766-AFBE-B285DAC20D87}"/>
    <cellStyle name="Normal" xfId="0" builtinId="0"/>
    <cellStyle name="Normal 2 6" xfId="2" xr:uid="{3C9CCE24-8ACC-486C-8791-8C727AA03E42}"/>
    <cellStyle name="Percent" xfId="1" builtinId="5"/>
    <cellStyle name="Percent 2 5" xfId="4" xr:uid="{6D8B2916-E53F-47E0-8824-DEE602B211F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Relationship Id="rId1" Type="http://schemas.openxmlformats.org/officeDocument/2006/relationships/externalLinkPath" Target="file:///Y:\PFRDA%20&amp;%20NPS%20Trust%20Communication%20April%202019%20Onwards\NPS%20Trust\2025-26\Monthly\3.%20June%202025\11.%20Website%20upload%20Portfolio%20report\Portfolio_ABSLPM_Ju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D5BC17-0AFD-42EF-86F8-6D1AD038AD22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455068D6-8A16-4027-85F3-A15050A69AC4}" name="ISIN No." dataDxfId="6"/>
    <tableColumn id="2" xr3:uid="{9DF5F615-DC0B-4DA7-8634-451DF1885FA5}" name="Name of the Instrument" dataDxfId="5"/>
    <tableColumn id="3" xr3:uid="{FAC5CAAB-E746-46A5-8419-4B5EC9F62EAE}" name="Industry " dataDxfId="4"/>
    <tableColumn id="4" xr3:uid="{2D8C0A5B-D26C-4094-BA69-EC54C15A8542}" name="Quantity" dataDxfId="3"/>
    <tableColumn id="5" xr3:uid="{A4FCE738-B1F9-4FB7-A52B-05A1C1C26DF1}" name="Market Value" dataDxfId="2"/>
    <tableColumn id="6" xr3:uid="{BF33A726-0D4B-4235-9877-EB6A7049E329}" name="% of Portfolio" dataDxfId="1" dataCellStyle="Percent">
      <calculatedColumnFormula>+F7/$F$109</calculatedColumnFormula>
    </tableColumn>
    <tableColumn id="7" xr3:uid="{304847FB-0D71-4601-B204-BE1C87C1B873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72F2-5A97-4C94-B850-8DE3BFD2612C}">
  <sheetPr>
    <tabColor rgb="FF7030A0"/>
  </sheetPr>
  <dimension ref="A2:H119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/>
      <c r="B3" s="2" t="s">
        <v>2</v>
      </c>
      <c r="D3" s="2" t="s">
        <v>3</v>
      </c>
    </row>
    <row r="4" spans="1:8" x14ac:dyDescent="0.25">
      <c r="B4" s="2" t="s">
        <v>4</v>
      </c>
      <c r="D4" s="2" t="s">
        <v>5</v>
      </c>
    </row>
    <row r="6" spans="1:8" x14ac:dyDescent="0.25">
      <c r="B6" s="8" t="s">
        <v>6</v>
      </c>
      <c r="C6" s="9" t="s">
        <v>7</v>
      </c>
      <c r="D6" s="9" t="s">
        <v>8</v>
      </c>
      <c r="E6" s="10" t="s">
        <v>9</v>
      </c>
      <c r="F6" s="9" t="s">
        <v>10</v>
      </c>
      <c r="G6" s="11" t="s">
        <v>11</v>
      </c>
      <c r="H6" s="12" t="s">
        <v>12</v>
      </c>
    </row>
    <row r="7" spans="1:8" x14ac:dyDescent="0.25">
      <c r="A7" s="13"/>
      <c r="B7" s="14" t="s">
        <v>13</v>
      </c>
      <c r="C7" s="15" t="s">
        <v>14</v>
      </c>
      <c r="D7" s="15" t="s">
        <v>15</v>
      </c>
      <c r="E7" s="16">
        <v>5748</v>
      </c>
      <c r="F7" s="16">
        <v>8791853.4000000004</v>
      </c>
      <c r="G7" s="17">
        <f t="shared" ref="G7:G70" si="0">+F7/$F$109</f>
        <v>5.0881874696608574E-4</v>
      </c>
      <c r="H7" s="18"/>
    </row>
    <row r="8" spans="1:8" x14ac:dyDescent="0.25">
      <c r="A8" s="13"/>
      <c r="B8" s="14" t="s">
        <v>16</v>
      </c>
      <c r="C8" s="15" t="s">
        <v>17</v>
      </c>
      <c r="D8" s="15" t="s">
        <v>18</v>
      </c>
      <c r="E8" s="16">
        <v>694188</v>
      </c>
      <c r="F8" s="16">
        <v>1041698512.8</v>
      </c>
      <c r="G8" s="17">
        <f t="shared" si="0"/>
        <v>6.028714400530507E-2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21</v>
      </c>
      <c r="E9" s="16">
        <v>6814</v>
      </c>
      <c r="F9" s="16">
        <v>22155721</v>
      </c>
      <c r="G9" s="17">
        <f t="shared" si="0"/>
        <v>1.2822377358282829E-3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24</v>
      </c>
      <c r="E10" s="16">
        <v>111000</v>
      </c>
      <c r="F10" s="16">
        <v>167254800</v>
      </c>
      <c r="G10" s="17">
        <f t="shared" si="0"/>
        <v>9.6796857145119448E-3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348115</v>
      </c>
      <c r="F11" s="16">
        <v>557610607</v>
      </c>
      <c r="G11" s="17">
        <f t="shared" si="0"/>
        <v>3.2271094323381058E-2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30</v>
      </c>
      <c r="E12" s="16">
        <v>16350</v>
      </c>
      <c r="F12" s="16">
        <v>71974335</v>
      </c>
      <c r="G12" s="17">
        <f t="shared" si="0"/>
        <v>4.1654346680095105E-3</v>
      </c>
      <c r="H12" s="18"/>
    </row>
    <row r="13" spans="1:8" x14ac:dyDescent="0.25">
      <c r="A13" s="13"/>
      <c r="B13" s="14" t="s">
        <v>31</v>
      </c>
      <c r="C13" s="15" t="s">
        <v>32</v>
      </c>
      <c r="D13" s="15" t="s">
        <v>33</v>
      </c>
      <c r="E13" s="16">
        <v>90000</v>
      </c>
      <c r="F13" s="16">
        <v>43672500</v>
      </c>
      <c r="G13" s="17">
        <f t="shared" si="0"/>
        <v>2.5274974133299788E-3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136971</v>
      </c>
      <c r="F14" s="16">
        <v>502656175.80000001</v>
      </c>
      <c r="G14" s="17">
        <f t="shared" si="0"/>
        <v>2.9090667677115784E-2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367000</v>
      </c>
      <c r="F15" s="16">
        <v>91302260</v>
      </c>
      <c r="G15" s="17">
        <f t="shared" si="0"/>
        <v>5.2840168522796079E-3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18</v>
      </c>
      <c r="E16" s="16">
        <v>516650</v>
      </c>
      <c r="F16" s="16">
        <v>171501967.5</v>
      </c>
      <c r="G16" s="17">
        <f t="shared" si="0"/>
        <v>9.9254858145801598E-3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96617</v>
      </c>
      <c r="F17" s="16">
        <v>221697368.19999999</v>
      </c>
      <c r="G17" s="17">
        <f t="shared" si="0"/>
        <v>1.2830488858379159E-2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218440</v>
      </c>
      <c r="F18" s="16">
        <v>151346154</v>
      </c>
      <c r="G18" s="17">
        <f t="shared" si="0"/>
        <v>8.7589905032329409E-3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39</v>
      </c>
      <c r="E19" s="16">
        <v>632563</v>
      </c>
      <c r="F19" s="16">
        <v>1266074844.5</v>
      </c>
      <c r="G19" s="17">
        <f t="shared" si="0"/>
        <v>7.3272674899671528E-2</v>
      </c>
      <c r="H19" s="18"/>
    </row>
    <row r="20" spans="1:8" x14ac:dyDescent="0.25">
      <c r="A20" s="13"/>
      <c r="B20" s="14" t="s">
        <v>50</v>
      </c>
      <c r="C20" s="15" t="s">
        <v>51</v>
      </c>
      <c r="D20" s="15" t="s">
        <v>52</v>
      </c>
      <c r="E20" s="16">
        <v>77805</v>
      </c>
      <c r="F20" s="16">
        <v>130377838.5</v>
      </c>
      <c r="G20" s="17">
        <f t="shared" si="0"/>
        <v>7.5454725414002798E-3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52</v>
      </c>
      <c r="E21" s="16">
        <v>90690</v>
      </c>
      <c r="F21" s="16">
        <v>136570071</v>
      </c>
      <c r="G21" s="17">
        <f t="shared" si="0"/>
        <v>7.903841117197127E-3</v>
      </c>
      <c r="H21" s="18"/>
    </row>
    <row r="22" spans="1:8" x14ac:dyDescent="0.25">
      <c r="A22" s="13"/>
      <c r="B22" s="14" t="s">
        <v>55</v>
      </c>
      <c r="C22" s="15" t="s">
        <v>56</v>
      </c>
      <c r="D22" s="15" t="s">
        <v>39</v>
      </c>
      <c r="E22" s="16">
        <v>626950</v>
      </c>
      <c r="F22" s="16">
        <v>514318432.5</v>
      </c>
      <c r="G22" s="17">
        <f t="shared" si="0"/>
        <v>2.9765607825786917E-2</v>
      </c>
      <c r="H22" s="18"/>
    </row>
    <row r="23" spans="1:8" x14ac:dyDescent="0.25">
      <c r="A23" s="13"/>
      <c r="B23" s="14" t="s">
        <v>57</v>
      </c>
      <c r="C23" s="15" t="s">
        <v>58</v>
      </c>
      <c r="D23" s="15" t="s">
        <v>59</v>
      </c>
      <c r="E23" s="16">
        <v>35540</v>
      </c>
      <c r="F23" s="16">
        <v>201032010</v>
      </c>
      <c r="G23" s="17">
        <f t="shared" si="0"/>
        <v>1.1634504213670535E-2</v>
      </c>
      <c r="H23" s="18"/>
    </row>
    <row r="24" spans="1:8" x14ac:dyDescent="0.25">
      <c r="A24" s="13"/>
      <c r="B24" s="14" t="s">
        <v>60</v>
      </c>
      <c r="C24" s="15" t="s">
        <v>61</v>
      </c>
      <c r="D24" s="15" t="s">
        <v>62</v>
      </c>
      <c r="E24" s="16">
        <v>18250</v>
      </c>
      <c r="F24" s="16">
        <v>88873850</v>
      </c>
      <c r="G24" s="17">
        <f t="shared" si="0"/>
        <v>5.1434753217167901E-3</v>
      </c>
      <c r="H24" s="18"/>
    </row>
    <row r="25" spans="1:8" x14ac:dyDescent="0.25">
      <c r="A25" s="13"/>
      <c r="B25" s="14" t="s">
        <v>63</v>
      </c>
      <c r="C25" s="15" t="s">
        <v>64</v>
      </c>
      <c r="D25" s="15" t="s">
        <v>27</v>
      </c>
      <c r="E25" s="16">
        <v>680000</v>
      </c>
      <c r="F25" s="16">
        <v>180866400</v>
      </c>
      <c r="G25" s="17">
        <f t="shared" si="0"/>
        <v>1.0467441940770627E-2</v>
      </c>
      <c r="H25" s="18"/>
    </row>
    <row r="26" spans="1:8" x14ac:dyDescent="0.25">
      <c r="A26" s="13"/>
      <c r="B26" s="14" t="s">
        <v>65</v>
      </c>
      <c r="C26" s="15" t="s">
        <v>66</v>
      </c>
      <c r="D26" s="15" t="s">
        <v>67</v>
      </c>
      <c r="E26" s="16">
        <v>1212350</v>
      </c>
      <c r="F26" s="16">
        <v>193685036</v>
      </c>
      <c r="G26" s="17">
        <f t="shared" si="0"/>
        <v>1.1209306256585352E-2</v>
      </c>
      <c r="H26" s="18"/>
    </row>
    <row r="27" spans="1:8" x14ac:dyDescent="0.25">
      <c r="A27" s="13"/>
      <c r="B27" s="14" t="s">
        <v>68</v>
      </c>
      <c r="C27" s="15" t="s">
        <v>69</v>
      </c>
      <c r="D27" s="15" t="s">
        <v>52</v>
      </c>
      <c r="E27" s="16">
        <v>9825</v>
      </c>
      <c r="F27" s="16">
        <v>12608422.5</v>
      </c>
      <c r="G27" s="17">
        <f t="shared" si="0"/>
        <v>7.2969844306878476E-4</v>
      </c>
      <c r="H27" s="18"/>
    </row>
    <row r="28" spans="1:8" x14ac:dyDescent="0.25">
      <c r="A28" s="13"/>
      <c r="B28" s="14" t="s">
        <v>70</v>
      </c>
      <c r="C28" s="15" t="s">
        <v>71</v>
      </c>
      <c r="D28" s="15" t="s">
        <v>39</v>
      </c>
      <c r="E28" s="16">
        <v>708816</v>
      </c>
      <c r="F28" s="16">
        <v>1024806172.8</v>
      </c>
      <c r="G28" s="17">
        <f t="shared" si="0"/>
        <v>5.9309518596750703E-2</v>
      </c>
      <c r="H28" s="18"/>
    </row>
    <row r="29" spans="1:8" x14ac:dyDescent="0.25">
      <c r="A29" s="13"/>
      <c r="B29" s="14" t="s">
        <v>72</v>
      </c>
      <c r="C29" s="15" t="s">
        <v>73</v>
      </c>
      <c r="D29" s="15" t="s">
        <v>74</v>
      </c>
      <c r="E29" s="16">
        <v>51500</v>
      </c>
      <c r="F29" s="16">
        <v>98138400</v>
      </c>
      <c r="G29" s="17">
        <f t="shared" si="0"/>
        <v>5.6796508591984152E-3</v>
      </c>
      <c r="H29" s="18"/>
    </row>
    <row r="30" spans="1:8" x14ac:dyDescent="0.25">
      <c r="A30" s="13"/>
      <c r="B30" s="14" t="s">
        <v>75</v>
      </c>
      <c r="C30" s="15" t="s">
        <v>76</v>
      </c>
      <c r="D30" s="15" t="s">
        <v>77</v>
      </c>
      <c r="E30" s="16">
        <v>113598</v>
      </c>
      <c r="F30" s="16">
        <v>361605153.60000002</v>
      </c>
      <c r="G30" s="17">
        <f t="shared" si="0"/>
        <v>2.0927496487968166E-2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85850</v>
      </c>
      <c r="F31" s="16">
        <v>139763800</v>
      </c>
      <c r="G31" s="17">
        <f t="shared" si="0"/>
        <v>8.0886746345450455E-3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15</v>
      </c>
      <c r="E32" s="16">
        <v>478934</v>
      </c>
      <c r="F32" s="16">
        <v>201679107.40000001</v>
      </c>
      <c r="G32" s="17">
        <f t="shared" si="0"/>
        <v>1.167195425671072E-2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85</v>
      </c>
      <c r="E33" s="16">
        <v>81810</v>
      </c>
      <c r="F33" s="16">
        <v>150391323</v>
      </c>
      <c r="G33" s="17">
        <f t="shared" si="0"/>
        <v>8.703730720013127E-3</v>
      </c>
      <c r="H33" s="18"/>
    </row>
    <row r="34" spans="1:8" x14ac:dyDescent="0.25">
      <c r="A34" s="13"/>
      <c r="B34" s="14" t="s">
        <v>86</v>
      </c>
      <c r="C34" s="15" t="s">
        <v>87</v>
      </c>
      <c r="D34" s="15" t="s">
        <v>88</v>
      </c>
      <c r="E34" s="16">
        <v>1029500</v>
      </c>
      <c r="F34" s="16">
        <v>196469780</v>
      </c>
      <c r="G34" s="17">
        <f t="shared" si="0"/>
        <v>1.1370470221478276E-2</v>
      </c>
      <c r="H34" s="18"/>
    </row>
    <row r="35" spans="1:8" x14ac:dyDescent="0.25">
      <c r="A35" s="13"/>
      <c r="B35" s="14" t="s">
        <v>89</v>
      </c>
      <c r="C35" s="15" t="s">
        <v>90</v>
      </c>
      <c r="D35" s="15" t="s">
        <v>80</v>
      </c>
      <c r="E35" s="16">
        <v>200000</v>
      </c>
      <c r="F35" s="16">
        <v>85480000</v>
      </c>
      <c r="G35" s="17">
        <f t="shared" si="0"/>
        <v>4.9470600238467359E-3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93</v>
      </c>
      <c r="E36" s="16">
        <v>878220</v>
      </c>
      <c r="F36" s="16">
        <v>365734719</v>
      </c>
      <c r="G36" s="17">
        <f t="shared" si="0"/>
        <v>2.1166490497165645E-2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173050</v>
      </c>
      <c r="F37" s="16">
        <v>119058400</v>
      </c>
      <c r="G37" s="17">
        <f t="shared" si="0"/>
        <v>6.8903726151515465E-3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39</v>
      </c>
      <c r="E38" s="16">
        <v>500000</v>
      </c>
      <c r="F38" s="16">
        <v>106560000</v>
      </c>
      <c r="G38" s="17">
        <f t="shared" si="0"/>
        <v>6.167041602025131E-3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101</v>
      </c>
      <c r="E39" s="16">
        <v>49000</v>
      </c>
      <c r="F39" s="16">
        <v>76003900</v>
      </c>
      <c r="G39" s="17">
        <f t="shared" si="0"/>
        <v>4.3986412651666465E-3</v>
      </c>
      <c r="H39" s="18"/>
    </row>
    <row r="40" spans="1:8" x14ac:dyDescent="0.25">
      <c r="A40" s="13"/>
      <c r="B40" s="14" t="s">
        <v>102</v>
      </c>
      <c r="C40" s="15" t="s">
        <v>103</v>
      </c>
      <c r="D40" s="15" t="s">
        <v>104</v>
      </c>
      <c r="E40" s="16">
        <v>24620</v>
      </c>
      <c r="F40" s="16">
        <v>27054918</v>
      </c>
      <c r="G40" s="17">
        <f t="shared" si="0"/>
        <v>1.5657733187441681E-3</v>
      </c>
      <c r="H40" s="18"/>
    </row>
    <row r="41" spans="1:8" outlineLevel="1" x14ac:dyDescent="0.25">
      <c r="A41" s="13"/>
      <c r="B41" s="14" t="s">
        <v>105</v>
      </c>
      <c r="C41" s="15" t="s">
        <v>106</v>
      </c>
      <c r="D41" s="15" t="s">
        <v>107</v>
      </c>
      <c r="E41" s="16">
        <v>130000</v>
      </c>
      <c r="F41" s="16">
        <v>93905500</v>
      </c>
      <c r="G41" s="17">
        <f t="shared" si="0"/>
        <v>5.4346764748401926E-3</v>
      </c>
      <c r="H41" s="19"/>
    </row>
    <row r="42" spans="1:8" outlineLevel="1" x14ac:dyDescent="0.25">
      <c r="A42" s="13"/>
      <c r="B42" s="14" t="s">
        <v>108</v>
      </c>
      <c r="C42" s="15" t="s">
        <v>109</v>
      </c>
      <c r="D42" s="15" t="s">
        <v>110</v>
      </c>
      <c r="E42" s="16">
        <v>251250</v>
      </c>
      <c r="F42" s="16">
        <v>114959437.5</v>
      </c>
      <c r="G42" s="17">
        <f t="shared" si="0"/>
        <v>6.6531497147889257E-3</v>
      </c>
      <c r="H42" s="19"/>
    </row>
    <row r="43" spans="1:8" outlineLevel="1" x14ac:dyDescent="0.25">
      <c r="A43" s="13"/>
      <c r="B43" s="14" t="s">
        <v>111</v>
      </c>
      <c r="C43" s="15" t="s">
        <v>112</v>
      </c>
      <c r="D43" s="15" t="s">
        <v>113</v>
      </c>
      <c r="E43" s="16">
        <v>217500</v>
      </c>
      <c r="F43" s="16">
        <v>100234875</v>
      </c>
      <c r="G43" s="17">
        <f t="shared" si="0"/>
        <v>5.8009820204465911E-3</v>
      </c>
      <c r="H43" s="19"/>
    </row>
    <row r="44" spans="1:8" outlineLevel="1" x14ac:dyDescent="0.25">
      <c r="A44" s="13"/>
      <c r="B44" s="14" t="s">
        <v>114</v>
      </c>
      <c r="C44" s="15" t="s">
        <v>115</v>
      </c>
      <c r="D44" s="15" t="s">
        <v>116</v>
      </c>
      <c r="E44" s="16">
        <v>293000</v>
      </c>
      <c r="F44" s="16">
        <v>71553530</v>
      </c>
      <c r="G44" s="17">
        <f t="shared" si="0"/>
        <v>4.1410810461876245E-3</v>
      </c>
      <c r="H44" s="19"/>
    </row>
    <row r="45" spans="1:8" outlineLevel="1" x14ac:dyDescent="0.25">
      <c r="A45" s="13"/>
      <c r="B45" s="14" t="s">
        <v>117</v>
      </c>
      <c r="C45" s="15" t="s">
        <v>118</v>
      </c>
      <c r="D45" s="15" t="s">
        <v>27</v>
      </c>
      <c r="E45" s="16">
        <v>35850</v>
      </c>
      <c r="F45" s="16">
        <v>190614450</v>
      </c>
      <c r="G45" s="17">
        <f t="shared" si="0"/>
        <v>1.1031599503539219E-2</v>
      </c>
      <c r="H45" s="19"/>
    </row>
    <row r="46" spans="1:8" outlineLevel="1" x14ac:dyDescent="0.25">
      <c r="A46" s="13"/>
      <c r="B46" s="14" t="s">
        <v>119</v>
      </c>
      <c r="C46" s="15" t="s">
        <v>120</v>
      </c>
      <c r="D46" s="15" t="s">
        <v>121</v>
      </c>
      <c r="E46" s="16">
        <v>34985</v>
      </c>
      <c r="F46" s="16">
        <v>204697235</v>
      </c>
      <c r="G46" s="17">
        <f t="shared" si="0"/>
        <v>1.1846625038142967E-2</v>
      </c>
      <c r="H46" s="19"/>
    </row>
    <row r="47" spans="1:8" outlineLevel="1" x14ac:dyDescent="0.25">
      <c r="A47" s="13"/>
      <c r="B47" s="14" t="s">
        <v>122</v>
      </c>
      <c r="C47" s="15" t="s">
        <v>123</v>
      </c>
      <c r="D47" s="15" t="s">
        <v>39</v>
      </c>
      <c r="E47" s="16">
        <v>124737</v>
      </c>
      <c r="F47" s="16">
        <v>269868499.5</v>
      </c>
      <c r="G47" s="17">
        <f t="shared" si="0"/>
        <v>1.5618339559802911E-2</v>
      </c>
      <c r="H47" s="19"/>
    </row>
    <row r="48" spans="1:8" outlineLevel="1" x14ac:dyDescent="0.25">
      <c r="A48" s="13"/>
      <c r="B48" s="14" t="s">
        <v>124</v>
      </c>
      <c r="C48" s="15" t="s">
        <v>125</v>
      </c>
      <c r="D48" s="15" t="s">
        <v>39</v>
      </c>
      <c r="E48" s="16">
        <v>337110</v>
      </c>
      <c r="F48" s="16">
        <v>404262312</v>
      </c>
      <c r="G48" s="17">
        <f t="shared" si="0"/>
        <v>2.3396232134336181E-2</v>
      </c>
      <c r="H48" s="19"/>
    </row>
    <row r="49" spans="1:8" outlineLevel="1" x14ac:dyDescent="0.25">
      <c r="A49" s="13"/>
      <c r="B49" s="14" t="s">
        <v>126</v>
      </c>
      <c r="C49" s="15" t="s">
        <v>127</v>
      </c>
      <c r="D49" s="15" t="s">
        <v>128</v>
      </c>
      <c r="E49" s="16">
        <v>44170</v>
      </c>
      <c r="F49" s="16">
        <v>108892301</v>
      </c>
      <c r="G49" s="17">
        <f t="shared" si="0"/>
        <v>6.3020209309988997E-3</v>
      </c>
      <c r="H49" s="19"/>
    </row>
    <row r="50" spans="1:8" outlineLevel="1" x14ac:dyDescent="0.25">
      <c r="A50" s="13"/>
      <c r="B50" s="14" t="s">
        <v>129</v>
      </c>
      <c r="C50" s="15" t="s">
        <v>130</v>
      </c>
      <c r="D50" s="15" t="s">
        <v>131</v>
      </c>
      <c r="E50" s="16">
        <v>203500</v>
      </c>
      <c r="F50" s="16">
        <v>82509075</v>
      </c>
      <c r="G50" s="17">
        <f t="shared" si="0"/>
        <v>4.7751210404430528E-3</v>
      </c>
      <c r="H50" s="19"/>
    </row>
    <row r="51" spans="1:8" outlineLevel="1" x14ac:dyDescent="0.25">
      <c r="A51" s="13"/>
      <c r="B51" s="14" t="s">
        <v>132</v>
      </c>
      <c r="C51" s="15" t="s">
        <v>133</v>
      </c>
      <c r="D51" s="15" t="s">
        <v>134</v>
      </c>
      <c r="E51" s="16">
        <v>995000</v>
      </c>
      <c r="F51" s="16">
        <v>264968500</v>
      </c>
      <c r="G51" s="17">
        <f t="shared" si="0"/>
        <v>1.5334757533091178E-2</v>
      </c>
      <c r="H51" s="19"/>
    </row>
    <row r="52" spans="1:8" outlineLevel="1" x14ac:dyDescent="0.25">
      <c r="A52" s="13"/>
      <c r="B52" s="14" t="s">
        <v>135</v>
      </c>
      <c r="C52" s="15" t="s">
        <v>136</v>
      </c>
      <c r="D52" s="15" t="s">
        <v>137</v>
      </c>
      <c r="E52" s="16">
        <v>807200</v>
      </c>
      <c r="F52" s="16">
        <v>340234800</v>
      </c>
      <c r="G52" s="17">
        <f t="shared" si="0"/>
        <v>1.9690711017799362E-2</v>
      </c>
      <c r="H52" s="19"/>
    </row>
    <row r="53" spans="1:8" outlineLevel="1" x14ac:dyDescent="0.25">
      <c r="A53" s="13"/>
      <c r="B53" s="14" t="s">
        <v>138</v>
      </c>
      <c r="C53" s="15" t="s">
        <v>139</v>
      </c>
      <c r="D53" s="15" t="s">
        <v>140</v>
      </c>
      <c r="E53" s="16">
        <v>74500</v>
      </c>
      <c r="F53" s="16">
        <v>62416100</v>
      </c>
      <c r="G53" s="17">
        <f t="shared" si="0"/>
        <v>3.6122624374639711E-3</v>
      </c>
      <c r="H53" s="19"/>
    </row>
    <row r="54" spans="1:8" outlineLevel="1" x14ac:dyDescent="0.25">
      <c r="A54" s="13"/>
      <c r="B54" s="14" t="s">
        <v>141</v>
      </c>
      <c r="C54" s="15" t="s">
        <v>142</v>
      </c>
      <c r="D54" s="15" t="s">
        <v>143</v>
      </c>
      <c r="E54" s="16">
        <v>52815</v>
      </c>
      <c r="F54" s="16">
        <v>194897913</v>
      </c>
      <c r="G54" s="17">
        <f t="shared" si="0"/>
        <v>1.1279500165342292E-2</v>
      </c>
      <c r="H54" s="19"/>
    </row>
    <row r="55" spans="1:8" outlineLevel="1" x14ac:dyDescent="0.25">
      <c r="A55" s="13"/>
      <c r="B55" s="14" t="s">
        <v>144</v>
      </c>
      <c r="C55" s="15" t="s">
        <v>145</v>
      </c>
      <c r="D55" s="15" t="s">
        <v>80</v>
      </c>
      <c r="E55" s="16">
        <v>302200</v>
      </c>
      <c r="F55" s="16">
        <v>283010300</v>
      </c>
      <c r="G55" s="17">
        <f t="shared" si="0"/>
        <v>1.6378906661989611E-2</v>
      </c>
      <c r="H55" s="19"/>
    </row>
    <row r="56" spans="1:8" outlineLevel="1" x14ac:dyDescent="0.25">
      <c r="A56" s="13"/>
      <c r="B56" s="14" t="s">
        <v>146</v>
      </c>
      <c r="C56" s="15" t="s">
        <v>147</v>
      </c>
      <c r="D56" s="15" t="s">
        <v>148</v>
      </c>
      <c r="E56" s="16">
        <v>4014</v>
      </c>
      <c r="F56" s="16">
        <v>131177520</v>
      </c>
      <c r="G56" s="17">
        <f t="shared" si="0"/>
        <v>7.591753219692977E-3</v>
      </c>
      <c r="H56" s="19"/>
    </row>
    <row r="57" spans="1:8" outlineLevel="1" x14ac:dyDescent="0.25">
      <c r="A57" s="13"/>
      <c r="B57" s="14" t="s">
        <v>149</v>
      </c>
      <c r="C57" s="15" t="s">
        <v>150</v>
      </c>
      <c r="D57" s="15" t="s">
        <v>52</v>
      </c>
      <c r="E57" s="16">
        <v>92131</v>
      </c>
      <c r="F57" s="16">
        <v>178549878</v>
      </c>
      <c r="G57" s="17">
        <f t="shared" si="0"/>
        <v>1.0333375803889936E-2</v>
      </c>
      <c r="H57" s="19"/>
    </row>
    <row r="58" spans="1:8" outlineLevel="1" x14ac:dyDescent="0.25">
      <c r="A58" s="13"/>
      <c r="B58" s="14" t="s">
        <v>151</v>
      </c>
      <c r="C58" s="15" t="s">
        <v>152</v>
      </c>
      <c r="D58" s="15" t="s">
        <v>153</v>
      </c>
      <c r="E58" s="16">
        <v>2342</v>
      </c>
      <c r="F58" s="16">
        <v>83539140</v>
      </c>
      <c r="G58" s="17">
        <f t="shared" si="0"/>
        <v>4.8347349078209619E-3</v>
      </c>
      <c r="H58" s="19"/>
    </row>
    <row r="59" spans="1:8" outlineLevel="1" x14ac:dyDescent="0.25">
      <c r="A59" s="13"/>
      <c r="B59" s="14" t="s">
        <v>154</v>
      </c>
      <c r="C59" s="15" t="s">
        <v>155</v>
      </c>
      <c r="D59" s="15" t="s">
        <v>80</v>
      </c>
      <c r="E59" s="16">
        <v>800000</v>
      </c>
      <c r="F59" s="16">
        <v>97480000</v>
      </c>
      <c r="G59" s="17">
        <f t="shared" si="0"/>
        <v>5.6415466907414578E-3</v>
      </c>
      <c r="H59" s="19"/>
    </row>
    <row r="60" spans="1:8" outlineLevel="1" x14ac:dyDescent="0.25">
      <c r="A60" s="13"/>
      <c r="B60" s="14" t="s">
        <v>156</v>
      </c>
      <c r="C60" s="15" t="s">
        <v>157</v>
      </c>
      <c r="D60" s="15" t="s">
        <v>15</v>
      </c>
      <c r="E60" s="16">
        <v>291482</v>
      </c>
      <c r="F60" s="16">
        <v>585762227.20000005</v>
      </c>
      <c r="G60" s="17">
        <f t="shared" si="0"/>
        <v>3.3900338063413069E-2</v>
      </c>
      <c r="H60" s="19"/>
    </row>
    <row r="61" spans="1:8" outlineLevel="1" x14ac:dyDescent="0.25">
      <c r="A61" s="13"/>
      <c r="B61" s="14" t="s">
        <v>158</v>
      </c>
      <c r="C61" s="15" t="s">
        <v>159</v>
      </c>
      <c r="D61" s="15" t="s">
        <v>160</v>
      </c>
      <c r="E61" s="16">
        <v>80000</v>
      </c>
      <c r="F61" s="16">
        <v>88344000</v>
      </c>
      <c r="G61" s="17">
        <f t="shared" si="0"/>
        <v>5.1128108416789433E-3</v>
      </c>
      <c r="H61" s="19"/>
    </row>
    <row r="62" spans="1:8" outlineLevel="1" x14ac:dyDescent="0.25">
      <c r="A62" s="13"/>
      <c r="B62" s="14" t="s">
        <v>161</v>
      </c>
      <c r="C62" s="15" t="s">
        <v>162</v>
      </c>
      <c r="D62" s="15" t="s">
        <v>163</v>
      </c>
      <c r="E62" s="16">
        <v>11000</v>
      </c>
      <c r="F62" s="16">
        <v>79662000</v>
      </c>
      <c r="G62" s="17">
        <f t="shared" si="0"/>
        <v>4.6103497381806118E-3</v>
      </c>
      <c r="H62" s="19"/>
    </row>
    <row r="63" spans="1:8" outlineLevel="1" x14ac:dyDescent="0.25">
      <c r="A63" s="13"/>
      <c r="B63" s="14" t="s">
        <v>164</v>
      </c>
      <c r="C63" s="15" t="s">
        <v>165</v>
      </c>
      <c r="D63" s="15" t="s">
        <v>166</v>
      </c>
      <c r="E63" s="16">
        <v>113625</v>
      </c>
      <c r="F63" s="16">
        <v>393369750</v>
      </c>
      <c r="G63" s="17">
        <f t="shared" si="0"/>
        <v>2.2765837211225836E-2</v>
      </c>
      <c r="H63" s="19"/>
    </row>
    <row r="64" spans="1:8" outlineLevel="1" x14ac:dyDescent="0.25">
      <c r="A64" s="13"/>
      <c r="B64" s="14" t="s">
        <v>167</v>
      </c>
      <c r="C64" s="15" t="s">
        <v>168</v>
      </c>
      <c r="D64" s="15" t="s">
        <v>39</v>
      </c>
      <c r="E64" s="16">
        <v>1367500</v>
      </c>
      <c r="F64" s="16">
        <v>156168500</v>
      </c>
      <c r="G64" s="17">
        <f t="shared" si="0"/>
        <v>9.038078419912365E-3</v>
      </c>
      <c r="H64" s="19"/>
    </row>
    <row r="65" spans="1:8" outlineLevel="1" x14ac:dyDescent="0.25">
      <c r="A65" s="13"/>
      <c r="B65" s="14" t="s">
        <v>169</v>
      </c>
      <c r="C65" s="15" t="s">
        <v>170</v>
      </c>
      <c r="D65" s="15" t="s">
        <v>171</v>
      </c>
      <c r="E65" s="16">
        <v>28550</v>
      </c>
      <c r="F65" s="16">
        <v>345255150</v>
      </c>
      <c r="G65" s="17">
        <f t="shared" si="0"/>
        <v>1.9981258195978104E-2</v>
      </c>
      <c r="H65" s="19"/>
    </row>
    <row r="66" spans="1:8" outlineLevel="1" x14ac:dyDescent="0.25">
      <c r="A66" s="13"/>
      <c r="B66" s="14" t="s">
        <v>172</v>
      </c>
      <c r="C66" s="15" t="s">
        <v>173</v>
      </c>
      <c r="D66" s="15" t="s">
        <v>39</v>
      </c>
      <c r="E66" s="16">
        <v>1471102</v>
      </c>
      <c r="F66" s="16">
        <v>58343905.32</v>
      </c>
      <c r="G66" s="17">
        <f t="shared" si="0"/>
        <v>3.3765886949423361E-3</v>
      </c>
      <c r="H66" s="19"/>
    </row>
    <row r="67" spans="1:8" outlineLevel="1" x14ac:dyDescent="0.25">
      <c r="A67" s="13"/>
      <c r="B67" s="14" t="s">
        <v>174</v>
      </c>
      <c r="C67" s="15" t="s">
        <v>175</v>
      </c>
      <c r="D67" s="15" t="s">
        <v>59</v>
      </c>
      <c r="E67" s="16">
        <v>27350</v>
      </c>
      <c r="F67" s="16">
        <v>79807300</v>
      </c>
      <c r="G67" s="17">
        <f t="shared" si="0"/>
        <v>4.6187588142389286E-3</v>
      </c>
      <c r="H67" s="19"/>
    </row>
    <row r="68" spans="1:8" outlineLevel="1" x14ac:dyDescent="0.25">
      <c r="A68" s="13"/>
      <c r="B68" s="14" t="s">
        <v>176</v>
      </c>
      <c r="C68" s="15" t="s">
        <v>177</v>
      </c>
      <c r="D68" s="15" t="s">
        <v>178</v>
      </c>
      <c r="E68" s="16">
        <v>1500</v>
      </c>
      <c r="F68" s="16">
        <v>587925</v>
      </c>
      <c r="G68" s="17">
        <f t="shared" si="0"/>
        <v>3.4025506136173283E-5</v>
      </c>
      <c r="H68" s="19"/>
    </row>
    <row r="69" spans="1:8" outlineLevel="1" x14ac:dyDescent="0.25">
      <c r="A69" s="13"/>
      <c r="B69" s="14" t="s">
        <v>179</v>
      </c>
      <c r="C69" s="15" t="s">
        <v>180</v>
      </c>
      <c r="D69" s="15" t="s">
        <v>39</v>
      </c>
      <c r="E69" s="16">
        <v>274500</v>
      </c>
      <c r="F69" s="16">
        <v>176627025</v>
      </c>
      <c r="G69" s="17">
        <f t="shared" si="0"/>
        <v>1.0222092822981727E-2</v>
      </c>
      <c r="H69" s="19"/>
    </row>
    <row r="70" spans="1:8" outlineLevel="1" x14ac:dyDescent="0.25">
      <c r="A70" s="13"/>
      <c r="B70" s="14" t="s">
        <v>181</v>
      </c>
      <c r="C70" s="15" t="s">
        <v>182</v>
      </c>
      <c r="D70" s="15" t="s">
        <v>183</v>
      </c>
      <c r="E70" s="16">
        <v>13511</v>
      </c>
      <c r="F70" s="16">
        <v>167536400</v>
      </c>
      <c r="G70" s="17">
        <f t="shared" si="0"/>
        <v>9.6959830016284075E-3</v>
      </c>
      <c r="H70" s="19"/>
    </row>
    <row r="71" spans="1:8" outlineLevel="1" x14ac:dyDescent="0.25">
      <c r="A71" s="13"/>
      <c r="B71" s="14" t="s">
        <v>184</v>
      </c>
      <c r="C71" s="15" t="s">
        <v>185</v>
      </c>
      <c r="D71" s="15" t="s">
        <v>186</v>
      </c>
      <c r="E71" s="16">
        <v>30000</v>
      </c>
      <c r="F71" s="16">
        <v>123141000</v>
      </c>
      <c r="G71" s="17">
        <f t="shared" ref="G71:G88" si="1">+F71/$F$109</f>
        <v>7.1266485540069126E-3</v>
      </c>
      <c r="H71" s="19"/>
    </row>
    <row r="72" spans="1:8" x14ac:dyDescent="0.25">
      <c r="A72" s="13"/>
      <c r="B72" s="14" t="s">
        <v>187</v>
      </c>
      <c r="C72" s="15" t="s">
        <v>188</v>
      </c>
      <c r="D72" s="15" t="s">
        <v>189</v>
      </c>
      <c r="E72" s="16">
        <v>30000</v>
      </c>
      <c r="F72" s="16">
        <v>97263000</v>
      </c>
      <c r="G72" s="17">
        <f t="shared" si="1"/>
        <v>5.6289880568484449E-3</v>
      </c>
      <c r="H72" s="19"/>
    </row>
    <row r="73" spans="1:8" x14ac:dyDescent="0.25">
      <c r="A73" s="13"/>
      <c r="B73" s="14" t="s">
        <v>190</v>
      </c>
      <c r="C73" s="15" t="s">
        <v>191</v>
      </c>
      <c r="D73" s="15" t="s">
        <v>192</v>
      </c>
      <c r="E73" s="16">
        <v>49250</v>
      </c>
      <c r="F73" s="16">
        <v>73298775</v>
      </c>
      <c r="G73" s="17">
        <f t="shared" si="1"/>
        <v>4.2420851614346812E-3</v>
      </c>
      <c r="H73" s="19"/>
    </row>
    <row r="74" spans="1:8" x14ac:dyDescent="0.25">
      <c r="A74" s="13"/>
      <c r="B74" s="14" t="s">
        <v>193</v>
      </c>
      <c r="C74" s="15" t="s">
        <v>194</v>
      </c>
      <c r="D74" s="15" t="s">
        <v>166</v>
      </c>
      <c r="E74" s="16">
        <v>91900</v>
      </c>
      <c r="F74" s="16">
        <v>155035300</v>
      </c>
      <c r="G74" s="17">
        <f t="shared" si="1"/>
        <v>8.9724957290019409E-3</v>
      </c>
      <c r="H74" s="19"/>
    </row>
    <row r="75" spans="1:8" x14ac:dyDescent="0.25">
      <c r="A75" s="13"/>
      <c r="B75" s="14" t="s">
        <v>195</v>
      </c>
      <c r="C75" s="15" t="s">
        <v>196</v>
      </c>
      <c r="D75" s="15" t="s">
        <v>52</v>
      </c>
      <c r="E75" s="16">
        <v>22750</v>
      </c>
      <c r="F75" s="16">
        <v>77536550</v>
      </c>
      <c r="G75" s="17">
        <f t="shared" si="1"/>
        <v>4.4873416810013297E-3</v>
      </c>
      <c r="H75" s="19"/>
    </row>
    <row r="76" spans="1:8" x14ac:dyDescent="0.25">
      <c r="A76" s="13"/>
      <c r="B76" s="14" t="s">
        <v>197</v>
      </c>
      <c r="C76" s="15" t="s">
        <v>198</v>
      </c>
      <c r="D76" s="15" t="s">
        <v>39</v>
      </c>
      <c r="E76" s="16">
        <v>2130190</v>
      </c>
      <c r="F76" s="16">
        <v>69018156</v>
      </c>
      <c r="G76" s="17">
        <f t="shared" si="1"/>
        <v>3.9943490929716628E-3</v>
      </c>
      <c r="H76" s="19"/>
    </row>
    <row r="77" spans="1:8" x14ac:dyDescent="0.25">
      <c r="A77" s="13"/>
      <c r="B77" s="14" t="s">
        <v>199</v>
      </c>
      <c r="C77" s="15" t="s">
        <v>200</v>
      </c>
      <c r="D77" s="15" t="s">
        <v>80</v>
      </c>
      <c r="E77" s="16">
        <v>382000</v>
      </c>
      <c r="F77" s="16">
        <v>270016700</v>
      </c>
      <c r="G77" s="17">
        <f t="shared" si="1"/>
        <v>1.5626916499076004E-2</v>
      </c>
      <c r="H77" s="19"/>
    </row>
    <row r="78" spans="1:8" x14ac:dyDescent="0.25">
      <c r="B78" s="14" t="s">
        <v>201</v>
      </c>
      <c r="C78" s="15" t="s">
        <v>202</v>
      </c>
      <c r="D78" s="15" t="s">
        <v>131</v>
      </c>
      <c r="E78" s="16">
        <v>934550</v>
      </c>
      <c r="F78" s="16">
        <v>312980795</v>
      </c>
      <c r="G78" s="17">
        <f t="shared" si="1"/>
        <v>1.8113415760134189E-2</v>
      </c>
      <c r="H78" s="19"/>
    </row>
    <row r="79" spans="1:8" x14ac:dyDescent="0.25">
      <c r="B79" s="14" t="s">
        <v>203</v>
      </c>
      <c r="C79" s="15" t="s">
        <v>204</v>
      </c>
      <c r="D79" s="15" t="s">
        <v>205</v>
      </c>
      <c r="E79" s="16">
        <v>1049260</v>
      </c>
      <c r="F79" s="16">
        <v>314673074</v>
      </c>
      <c r="G79" s="17">
        <f t="shared" si="1"/>
        <v>1.821135452698135E-2</v>
      </c>
      <c r="H79" s="19"/>
    </row>
    <row r="80" spans="1:8" x14ac:dyDescent="0.25">
      <c r="B80" s="14" t="s">
        <v>206</v>
      </c>
      <c r="C80" s="15" t="s">
        <v>207</v>
      </c>
      <c r="D80" s="15" t="s">
        <v>208</v>
      </c>
      <c r="E80" s="16">
        <v>385500</v>
      </c>
      <c r="F80" s="16">
        <v>101829825</v>
      </c>
      <c r="G80" s="17">
        <f t="shared" si="1"/>
        <v>5.8932879795602355E-3</v>
      </c>
      <c r="H80" s="19"/>
    </row>
    <row r="81" spans="1:8" x14ac:dyDescent="0.25">
      <c r="B81" s="14" t="s">
        <v>209</v>
      </c>
      <c r="C81" s="15" t="s">
        <v>210</v>
      </c>
      <c r="D81" s="15" t="s">
        <v>85</v>
      </c>
      <c r="E81" s="16">
        <v>189175</v>
      </c>
      <c r="F81" s="16">
        <v>154045202.5</v>
      </c>
      <c r="G81" s="17">
        <f t="shared" si="1"/>
        <v>8.9151949362789567E-3</v>
      </c>
      <c r="H81" s="19"/>
    </row>
    <row r="82" spans="1:8" x14ac:dyDescent="0.25">
      <c r="A82" s="20"/>
      <c r="B82" s="14" t="s">
        <v>211</v>
      </c>
      <c r="C82" s="15" t="s">
        <v>212</v>
      </c>
      <c r="D82" s="15" t="s">
        <v>213</v>
      </c>
      <c r="E82" s="16">
        <v>670000</v>
      </c>
      <c r="F82" s="16">
        <v>57492700</v>
      </c>
      <c r="G82" s="17">
        <f t="shared" si="1"/>
        <v>3.3273261328148483E-3</v>
      </c>
      <c r="H82" s="19"/>
    </row>
    <row r="83" spans="1:8" x14ac:dyDescent="0.25">
      <c r="B83" s="14" t="s">
        <v>214</v>
      </c>
      <c r="C83" s="15" t="s">
        <v>215</v>
      </c>
      <c r="D83" s="15" t="s">
        <v>216</v>
      </c>
      <c r="E83" s="16">
        <v>17264</v>
      </c>
      <c r="F83" s="16">
        <v>107338920</v>
      </c>
      <c r="G83" s="17">
        <f t="shared" si="1"/>
        <v>6.212120731573267E-3</v>
      </c>
      <c r="H83" s="19"/>
    </row>
    <row r="84" spans="1:8" x14ac:dyDescent="0.25">
      <c r="B84" s="14" t="s">
        <v>217</v>
      </c>
      <c r="C84" s="15" t="s">
        <v>218</v>
      </c>
      <c r="D84" s="15" t="s">
        <v>219</v>
      </c>
      <c r="E84" s="16">
        <v>77850</v>
      </c>
      <c r="F84" s="16">
        <v>111177585</v>
      </c>
      <c r="G84" s="17">
        <f t="shared" si="1"/>
        <v>6.4342792033378858E-3</v>
      </c>
      <c r="H84" s="19"/>
    </row>
    <row r="85" spans="1:8" x14ac:dyDescent="0.25">
      <c r="B85" s="14" t="s">
        <v>220</v>
      </c>
      <c r="C85" s="15" t="s">
        <v>221</v>
      </c>
      <c r="D85" s="15" t="s">
        <v>27</v>
      </c>
      <c r="E85" s="16">
        <v>117680</v>
      </c>
      <c r="F85" s="16">
        <v>203421648</v>
      </c>
      <c r="G85" s="17">
        <f t="shared" si="1"/>
        <v>1.1772801857812615E-2</v>
      </c>
      <c r="H85" s="19"/>
    </row>
    <row r="86" spans="1:8" x14ac:dyDescent="0.25">
      <c r="A86" s="21"/>
      <c r="B86" s="14" t="s">
        <v>222</v>
      </c>
      <c r="C86" s="15" t="s">
        <v>223</v>
      </c>
      <c r="D86" s="15" t="s">
        <v>224</v>
      </c>
      <c r="E86" s="16">
        <v>842500</v>
      </c>
      <c r="F86" s="16">
        <v>263786750</v>
      </c>
      <c r="G86" s="17">
        <f t="shared" si="1"/>
        <v>1.5266365064874275E-2</v>
      </c>
      <c r="H86" s="19"/>
    </row>
    <row r="87" spans="1:8" x14ac:dyDescent="0.25">
      <c r="B87" s="14" t="s">
        <v>225</v>
      </c>
      <c r="C87" s="15" t="s">
        <v>226</v>
      </c>
      <c r="D87" s="15" t="s">
        <v>59</v>
      </c>
      <c r="E87" s="16">
        <v>694</v>
      </c>
      <c r="F87" s="16">
        <v>5812944</v>
      </c>
      <c r="G87" s="17">
        <f t="shared" si="1"/>
        <v>3.3641767528380602E-4</v>
      </c>
      <c r="H87" s="19"/>
    </row>
    <row r="88" spans="1:8" x14ac:dyDescent="0.25">
      <c r="B88" s="14" t="s">
        <v>227</v>
      </c>
      <c r="C88" s="15" t="s">
        <v>228</v>
      </c>
      <c r="D88" s="15" t="s">
        <v>229</v>
      </c>
      <c r="E88" s="16">
        <v>62290</v>
      </c>
      <c r="F88" s="16">
        <v>128068240</v>
      </c>
      <c r="G88" s="17">
        <f t="shared" si="1"/>
        <v>7.4118070943894419E-3</v>
      </c>
      <c r="H88" s="19"/>
    </row>
    <row r="89" spans="1:8" x14ac:dyDescent="0.25">
      <c r="B89" s="14"/>
      <c r="C89" s="15"/>
      <c r="D89" s="15"/>
      <c r="E89" s="16"/>
      <c r="F89" s="16"/>
      <c r="G89" s="17"/>
      <c r="H89" s="19"/>
    </row>
    <row r="90" spans="1:8" x14ac:dyDescent="0.25">
      <c r="B90" s="14"/>
      <c r="C90" s="15"/>
      <c r="D90" s="15"/>
      <c r="E90" s="16"/>
      <c r="F90" s="16"/>
      <c r="G90" s="17"/>
      <c r="H90" s="19"/>
    </row>
    <row r="91" spans="1:8" hidden="1" x14ac:dyDescent="0.25">
      <c r="A91" s="22"/>
      <c r="B91" s="14"/>
      <c r="C91" s="15"/>
      <c r="D91" s="15"/>
      <c r="E91" s="16"/>
      <c r="F91" s="16"/>
      <c r="G91" s="17"/>
      <c r="H91" s="19"/>
    </row>
    <row r="92" spans="1:8" hidden="1" x14ac:dyDescent="0.25">
      <c r="B92" s="14"/>
      <c r="C92" s="15"/>
      <c r="D92" s="15"/>
      <c r="E92" s="16"/>
      <c r="F92" s="16"/>
      <c r="G92" s="17"/>
      <c r="H92" s="19"/>
    </row>
    <row r="93" spans="1:8" hidden="1" x14ac:dyDescent="0.25">
      <c r="B93" s="14"/>
      <c r="C93" s="15"/>
      <c r="D93" s="15"/>
      <c r="E93" s="16"/>
      <c r="F93" s="16"/>
      <c r="G93" s="23">
        <f>+F93/$F$109</f>
        <v>0</v>
      </c>
      <c r="H93" s="19"/>
    </row>
    <row r="94" spans="1:8" hidden="1" x14ac:dyDescent="0.25">
      <c r="B94" s="14"/>
      <c r="C94" s="15"/>
      <c r="D94" s="15"/>
      <c r="E94" s="16"/>
      <c r="F94" s="16"/>
      <c r="G94" s="23">
        <f>+F94/$F$109</f>
        <v>0</v>
      </c>
      <c r="H94" s="19"/>
    </row>
    <row r="95" spans="1:8" hidden="1" x14ac:dyDescent="0.25">
      <c r="B95" s="14"/>
      <c r="C95" s="15"/>
      <c r="D95" s="15"/>
      <c r="E95" s="16"/>
      <c r="F95" s="16"/>
      <c r="G95" s="24"/>
      <c r="H95" s="19"/>
    </row>
    <row r="96" spans="1:8" x14ac:dyDescent="0.25">
      <c r="B96" s="14"/>
      <c r="C96" s="15"/>
      <c r="D96" s="15"/>
      <c r="E96" s="16"/>
      <c r="F96" s="16"/>
      <c r="G96" s="24"/>
      <c r="H96" s="19"/>
    </row>
    <row r="97" spans="1:8" x14ac:dyDescent="0.25">
      <c r="B97" s="25"/>
      <c r="C97" s="25" t="s">
        <v>230</v>
      </c>
      <c r="D97" s="25"/>
      <c r="E97" s="26"/>
      <c r="F97" s="27">
        <f>SUBTOTAL(109,Table134567685[Market Value])</f>
        <v>16763987546.52</v>
      </c>
      <c r="G97" s="28">
        <f>+F97/$F$109</f>
        <v>0.97019715292060849</v>
      </c>
      <c r="H97" s="29"/>
    </row>
    <row r="99" spans="1:8" x14ac:dyDescent="0.25">
      <c r="A99" s="15"/>
      <c r="B99" s="30"/>
      <c r="C99" s="30" t="s">
        <v>231</v>
      </c>
      <c r="D99" s="30"/>
      <c r="E99" s="30"/>
      <c r="F99" s="30" t="s">
        <v>10</v>
      </c>
      <c r="G99" s="31" t="s">
        <v>11</v>
      </c>
      <c r="H99" s="30" t="s">
        <v>12</v>
      </c>
    </row>
    <row r="100" spans="1:8" x14ac:dyDescent="0.25">
      <c r="B100" s="32"/>
      <c r="C100" s="25" t="s">
        <v>232</v>
      </c>
      <c r="D100" s="15"/>
      <c r="E100" s="33"/>
      <c r="F100" s="34" t="s">
        <v>233</v>
      </c>
      <c r="G100" s="35">
        <v>0</v>
      </c>
      <c r="H100" s="15"/>
    </row>
    <row r="101" spans="1:8" x14ac:dyDescent="0.25">
      <c r="B101" s="32" t="s">
        <v>234</v>
      </c>
      <c r="C101" s="25" t="s">
        <v>235</v>
      </c>
      <c r="D101" s="25"/>
      <c r="E101" s="26"/>
      <c r="F101" s="16">
        <v>497495124.70999998</v>
      </c>
      <c r="G101" s="35">
        <f>+F101/$F$109</f>
        <v>2.8791977579685157E-2</v>
      </c>
      <c r="H101" s="15"/>
    </row>
    <row r="102" spans="1:8" x14ac:dyDescent="0.25">
      <c r="B102" s="32"/>
      <c r="C102" s="25" t="s">
        <v>236</v>
      </c>
      <c r="D102" s="15"/>
      <c r="E102" s="33"/>
      <c r="F102" s="26" t="s">
        <v>233</v>
      </c>
      <c r="G102" s="35">
        <v>0</v>
      </c>
      <c r="H102" s="15"/>
    </row>
    <row r="103" spans="1:8" x14ac:dyDescent="0.25">
      <c r="B103" s="32"/>
      <c r="C103" s="25" t="s">
        <v>237</v>
      </c>
      <c r="D103" s="15"/>
      <c r="E103" s="33"/>
      <c r="F103" s="26" t="s">
        <v>233</v>
      </c>
      <c r="G103" s="35">
        <v>0</v>
      </c>
      <c r="H103" s="15"/>
    </row>
    <row r="104" spans="1:8" x14ac:dyDescent="0.25">
      <c r="B104" s="32"/>
      <c r="C104" s="25" t="s">
        <v>238</v>
      </c>
      <c r="D104" s="15"/>
      <c r="E104" s="33"/>
      <c r="F104" s="26" t="s">
        <v>233</v>
      </c>
      <c r="G104" s="35">
        <v>0</v>
      </c>
      <c r="H104" s="15"/>
    </row>
    <row r="105" spans="1:8" x14ac:dyDescent="0.25">
      <c r="B105" s="15" t="s">
        <v>239</v>
      </c>
      <c r="C105" s="15" t="s">
        <v>240</v>
      </c>
      <c r="D105" s="15"/>
      <c r="E105" s="33"/>
      <c r="F105" s="16">
        <v>17466762.969999999</v>
      </c>
      <c r="G105" s="35">
        <f>+F105/$F$109</f>
        <v>1.0108694997062878E-3</v>
      </c>
      <c r="H105" s="15"/>
    </row>
    <row r="106" spans="1:8" x14ac:dyDescent="0.25">
      <c r="B106" s="32"/>
      <c r="C106" s="15"/>
      <c r="D106" s="15"/>
      <c r="E106" s="33"/>
      <c r="F106" s="34"/>
      <c r="G106" s="35"/>
      <c r="H106" s="15"/>
    </row>
    <row r="107" spans="1:8" x14ac:dyDescent="0.25">
      <c r="B107" s="32"/>
      <c r="C107" s="15" t="s">
        <v>241</v>
      </c>
      <c r="D107" s="15"/>
      <c r="E107" s="33"/>
      <c r="F107" s="36">
        <f>SUM(F100:F106)</f>
        <v>514961887.67999995</v>
      </c>
      <c r="G107" s="35">
        <f>+F107/$F$109</f>
        <v>2.9802847079391445E-2</v>
      </c>
      <c r="H107" s="15"/>
    </row>
    <row r="108" spans="1:8" x14ac:dyDescent="0.25">
      <c r="B108" s="32"/>
      <c r="C108" s="15"/>
      <c r="D108" s="15"/>
      <c r="E108" s="33"/>
      <c r="F108" s="36"/>
      <c r="G108" s="35"/>
      <c r="H108" s="15"/>
    </row>
    <row r="109" spans="1:8" x14ac:dyDescent="0.25">
      <c r="B109" s="37"/>
      <c r="C109" s="38" t="s">
        <v>242</v>
      </c>
      <c r="D109" s="39"/>
      <c r="E109" s="40"/>
      <c r="F109" s="40">
        <f>+F107+F97</f>
        <v>17278949434.200001</v>
      </c>
      <c r="G109" s="41">
        <v>1</v>
      </c>
      <c r="H109" s="15"/>
    </row>
    <row r="110" spans="1:8" x14ac:dyDescent="0.25">
      <c r="F110" s="42"/>
    </row>
    <row r="111" spans="1:8" x14ac:dyDescent="0.25">
      <c r="C111" s="25" t="s">
        <v>243</v>
      </c>
      <c r="D111" s="43"/>
      <c r="F111" s="4">
        <v>0</v>
      </c>
    </row>
    <row r="112" spans="1:8" x14ac:dyDescent="0.25">
      <c r="C112" s="25" t="s">
        <v>244</v>
      </c>
      <c r="D112" s="44"/>
    </row>
    <row r="113" spans="2:7" x14ac:dyDescent="0.25">
      <c r="C113" s="25" t="s">
        <v>245</v>
      </c>
      <c r="D113" s="44"/>
    </row>
    <row r="114" spans="2:7" x14ac:dyDescent="0.25">
      <c r="C114" s="25" t="s">
        <v>246</v>
      </c>
      <c r="D114" s="45">
        <v>29.069400000000002</v>
      </c>
    </row>
    <row r="115" spans="2:7" x14ac:dyDescent="0.25">
      <c r="C115" s="25" t="s">
        <v>247</v>
      </c>
      <c r="D115" s="45">
        <v>28.153700000000001</v>
      </c>
    </row>
    <row r="116" spans="2:7" x14ac:dyDescent="0.25">
      <c r="C116" s="25" t="s">
        <v>248</v>
      </c>
      <c r="D116" s="46"/>
    </row>
    <row r="117" spans="2:7" x14ac:dyDescent="0.25">
      <c r="C117" s="25" t="s">
        <v>249</v>
      </c>
      <c r="D117" s="44">
        <v>0</v>
      </c>
    </row>
    <row r="118" spans="2:7" x14ac:dyDescent="0.25">
      <c r="C118" s="25" t="s">
        <v>250</v>
      </c>
      <c r="D118" s="44">
        <v>0</v>
      </c>
      <c r="F118" s="42"/>
      <c r="G118" s="47"/>
    </row>
    <row r="119" spans="2:7" x14ac:dyDescent="0.25">
      <c r="B119" s="48"/>
      <c r="C119" s="1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2025-07-04T06:03:04Z</dcterms:created>
  <dcterms:modified xsi:type="dcterms:W3CDTF">2025-07-04T06:03:16Z</dcterms:modified>
</cp:coreProperties>
</file>