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ecretarial\PFRDA - Pension Fund Company\Website Content\Product upload\"/>
    </mc:Choice>
  </mc:AlternateContent>
  <xr:revisionPtr revIDLastSave="0" documentId="13_ncr:1_{19BEE34E-279C-4260-AB00-F58A6DEB759C}" xr6:coauthVersionLast="47" xr6:coauthVersionMax="47" xr10:uidLastSave="{00000000-0000-0000-0000-000000000000}"/>
  <bookViews>
    <workbookView xWindow="-120" yWindow="-120" windowWidth="20730" windowHeight="11160" tabRatio="806" xr2:uid="{0FCA93E5-7F18-4DD4-88B1-68A5E3910BA2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7" i="1" l="1"/>
  <c r="G127" i="1"/>
  <c r="H126" i="1"/>
  <c r="G126" i="1"/>
  <c r="H125" i="1"/>
  <c r="G125" i="1"/>
  <c r="H124" i="1"/>
  <c r="G124" i="1"/>
  <c r="H123" i="1"/>
  <c r="G123" i="1"/>
  <c r="H122" i="1"/>
  <c r="G122" i="1"/>
  <c r="H121" i="1"/>
  <c r="G121" i="1"/>
  <c r="H120" i="1"/>
  <c r="G120" i="1"/>
  <c r="F117" i="1"/>
  <c r="F116" i="1"/>
  <c r="F115" i="1"/>
  <c r="F114" i="1"/>
  <c r="F113" i="1"/>
  <c r="F112" i="1"/>
  <c r="F111" i="1"/>
  <c r="F110" i="1"/>
  <c r="F109" i="1"/>
  <c r="F108" i="1"/>
  <c r="F80" i="1"/>
  <c r="F106" i="1" l="1"/>
  <c r="F107" i="1"/>
  <c r="F90" i="1"/>
  <c r="F92" i="1" l="1"/>
  <c r="G90" i="1"/>
  <c r="G107" i="1"/>
  <c r="G106" i="1"/>
  <c r="G16" i="1" l="1"/>
  <c r="G12" i="1"/>
  <c r="G8" i="1"/>
  <c r="G77" i="1"/>
  <c r="G65" i="1"/>
  <c r="G53" i="1"/>
  <c r="G45" i="1"/>
  <c r="G23" i="1"/>
  <c r="G11" i="1"/>
  <c r="G88" i="1"/>
  <c r="G73" i="1"/>
  <c r="G69" i="1"/>
  <c r="G57" i="1"/>
  <c r="G39" i="1"/>
  <c r="G31" i="1"/>
  <c r="G19" i="1"/>
  <c r="G7" i="1"/>
  <c r="G61" i="1"/>
  <c r="G49" i="1"/>
  <c r="G35" i="1"/>
  <c r="G27" i="1"/>
  <c r="G15" i="1"/>
  <c r="G20" i="1"/>
  <c r="G44" i="1"/>
  <c r="G60" i="1"/>
  <c r="G76" i="1"/>
  <c r="G25" i="1"/>
  <c r="G48" i="1"/>
  <c r="G64" i="1"/>
  <c r="G108" i="1"/>
  <c r="G30" i="1"/>
  <c r="G52" i="1"/>
  <c r="G68" i="1"/>
  <c r="G112" i="1"/>
  <c r="G9" i="1"/>
  <c r="G26" i="1"/>
  <c r="G41" i="1"/>
  <c r="G54" i="1"/>
  <c r="G70" i="1"/>
  <c r="G113" i="1"/>
  <c r="G18" i="1"/>
  <c r="G43" i="1"/>
  <c r="G59" i="1"/>
  <c r="G75" i="1"/>
  <c r="G80" i="1"/>
  <c r="G37" i="1"/>
  <c r="G38" i="1"/>
  <c r="G56" i="1"/>
  <c r="G72" i="1"/>
  <c r="G116" i="1"/>
  <c r="G13" i="1"/>
  <c r="G32" i="1"/>
  <c r="G42" i="1"/>
  <c r="G58" i="1"/>
  <c r="G74" i="1"/>
  <c r="G117" i="1"/>
  <c r="G22" i="1"/>
  <c r="G47" i="1"/>
  <c r="G63" i="1"/>
  <c r="G79" i="1"/>
  <c r="G24" i="1"/>
  <c r="G84" i="1"/>
  <c r="G17" i="1"/>
  <c r="G33" i="1"/>
  <c r="G46" i="1"/>
  <c r="G62" i="1"/>
  <c r="G78" i="1"/>
  <c r="G10" i="1"/>
  <c r="G28" i="1"/>
  <c r="G51" i="1"/>
  <c r="G67" i="1"/>
  <c r="G110" i="1"/>
  <c r="G29" i="1"/>
  <c r="G111" i="1"/>
  <c r="G21" i="1"/>
  <c r="G40" i="1"/>
  <c r="G50" i="1"/>
  <c r="G66" i="1"/>
  <c r="G109" i="1"/>
  <c r="G14" i="1"/>
  <c r="G34" i="1"/>
  <c r="G55" i="1"/>
  <c r="G71" i="1"/>
  <c r="G114" i="1"/>
  <c r="G36" i="1"/>
  <c r="G115" i="1"/>
</calcChain>
</file>

<file path=xl/sharedStrings.xml><?xml version="1.0" encoding="utf-8"?>
<sst xmlns="http://schemas.openxmlformats.org/spreadsheetml/2006/main" count="300" uniqueCount="256">
  <si>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</si>
  <si>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</si>
  <si>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</si>
  <si>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</si>
  <si>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</si>
  <si>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</si>
  <si>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</si>
  <si>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</si>
  <si>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</si>
  <si>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</si>
  <si>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</si>
  <si>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</si>
  <si>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</si>
  <si>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INE062A01020</t>
  </si>
  <si>
    <t>INE154A01025</t>
  </si>
  <si>
    <t>INE263A01024</t>
  </si>
  <si>
    <t>INE001A01036</t>
  </si>
  <si>
    <t>INE044A01036</t>
  </si>
  <si>
    <t>INE752E01010</t>
  </si>
  <si>
    <t>INE101A01026</t>
  </si>
  <si>
    <t>INE155A01022</t>
  </si>
  <si>
    <t>INE018A01030</t>
  </si>
  <si>
    <t>INE090A01021</t>
  </si>
  <si>
    <t>INE066A01021</t>
  </si>
  <si>
    <t>INE397D01024</t>
  </si>
  <si>
    <t>INE079A01024</t>
  </si>
  <si>
    <t>INE002A01018</t>
  </si>
  <si>
    <t>INE585B01010</t>
  </si>
  <si>
    <t>INE237A01028</t>
  </si>
  <si>
    <t>INE030A01027</t>
  </si>
  <si>
    <t>INE021A01026</t>
  </si>
  <si>
    <t>INE628A01036</t>
  </si>
  <si>
    <t>INE918I01026</t>
  </si>
  <si>
    <t>INE795G01014</t>
  </si>
  <si>
    <t>INE203G01027</t>
  </si>
  <si>
    <t>INE849A01020</t>
  </si>
  <si>
    <t>INE245A01021</t>
  </si>
  <si>
    <t>INE081A01020</t>
  </si>
  <si>
    <t>INE192A01025</t>
  </si>
  <si>
    <t>INE465A01025</t>
  </si>
  <si>
    <t>INE216A01030</t>
  </si>
  <si>
    <t>INE123W01016</t>
  </si>
  <si>
    <t>INE797F01020</t>
  </si>
  <si>
    <t>INE854D01024</t>
  </si>
  <si>
    <t>INE012A01025</t>
  </si>
  <si>
    <t>INE917I01010</t>
  </si>
  <si>
    <t>INE111A01025</t>
  </si>
  <si>
    <t>INE029A01011</t>
  </si>
  <si>
    <t>INE016A01026</t>
  </si>
  <si>
    <t>INE686F01025</t>
  </si>
  <si>
    <t>INE296A01024</t>
  </si>
  <si>
    <t>INE280A01028</t>
  </si>
  <si>
    <t>INE089A01023</t>
  </si>
  <si>
    <t>INE481G01011</t>
  </si>
  <si>
    <t>INE467B01029</t>
  </si>
  <si>
    <t>INE238A01034</t>
  </si>
  <si>
    <t>INE239A01016</t>
  </si>
  <si>
    <t>INE095A01012</t>
  </si>
  <si>
    <t>INE059A01026</t>
  </si>
  <si>
    <t>INE298A01020</t>
  </si>
  <si>
    <t>INE733E01010</t>
  </si>
  <si>
    <t>INE669C01036</t>
  </si>
  <si>
    <t>INE860A01027</t>
  </si>
  <si>
    <t>INE009A01021</t>
  </si>
  <si>
    <t>INE040A01034</t>
  </si>
  <si>
    <t>INE038A01020</t>
  </si>
  <si>
    <t>IN9397D01014</t>
  </si>
  <si>
    <t>INE121A01024</t>
  </si>
  <si>
    <t>INE271C01023</t>
  </si>
  <si>
    <t>INE117A01022</t>
  </si>
  <si>
    <t>INE195A01028</t>
  </si>
  <si>
    <t>INE073K01018</t>
  </si>
  <si>
    <t>INE214T01019</t>
  </si>
  <si>
    <t>INE358A01014</t>
  </si>
  <si>
    <t>INE003A01024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</si>
  <si>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</si>
  <si>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</si>
  <si>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</si>
  <si>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</si>
  <si>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</si>
  <si>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</si>
  <si>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</si>
  <si>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</si>
  <si>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</si>
  <si>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</si>
  <si>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</si>
  <si>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</si>
  <si>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</si>
  <si>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</si>
  <si>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</si>
  <si>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</si>
  <si>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</si>
  <si>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</si>
  <si>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</si>
  <si>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</si>
  <si>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</si>
  <si>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</si>
  <si>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</si>
  <si>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</si>
  <si>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</si>
  <si>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</si>
  <si>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</si>
  <si>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</si>
  <si>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</si>
  <si>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</si>
  <si>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</si>
  <si>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</si>
  <si>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</si>
  <si>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</si>
  <si>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</si>
  <si>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</si>
  <si>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</si>
  <si>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</si>
  <si>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</si>
  <si>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</si>
  <si>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</si>
  <si>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</si>
  <si>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</si>
  <si>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</si>
  <si>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</si>
  <si>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</si>
  <si>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</si>
  <si>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</si>
  <si>
    <t>Manufacture of engines and turbines, except aircraft, vehicle</t>
  </si>
  <si>
    <t>INE494B01023</t>
  </si>
  <si>
    <t>INE848E01016</t>
  </si>
  <si>
    <t>INE129A01019</t>
  </si>
  <si>
    <t>INE726G01019</t>
  </si>
  <si>
    <t>INE152A01029</t>
  </si>
  <si>
    <t>INE028A01039</t>
  </si>
  <si>
    <t>INE006I01046</t>
  </si>
  <si>
    <t>ASTRAL LIMITED</t>
  </si>
  <si>
    <t>MARUTI SUZUKI INDIA LTD.</t>
  </si>
  <si>
    <t>Manufacture of passenger cars</t>
  </si>
  <si>
    <t>Sona BLW Precision Forgings Limited</t>
  </si>
  <si>
    <t>Manufacture of allopathic pharmaceutical preparations</t>
  </si>
  <si>
    <t>Britannia Industries Limited</t>
  </si>
  <si>
    <t>HINDUSTAN UNILEVER LIMITED</t>
  </si>
  <si>
    <t>Container Corporation of India Limited</t>
  </si>
  <si>
    <t>Freight rail transport</t>
  </si>
  <si>
    <t>Manufacture of bearings, gears, gearing and driving elements</t>
  </si>
  <si>
    <t>Manufacture of insecticides, rodenticides, fungicides, herbicides</t>
  </si>
  <si>
    <t>Bajaj Auto Limited</t>
  </si>
  <si>
    <t>Manufacture of motorcycles, scooters, mopeds etc. and their</t>
  </si>
  <si>
    <t>Manufacture of biscuits, cakes, pastries, rusks etc.</t>
  </si>
  <si>
    <t>Manufacture of aerated drinks</t>
  </si>
  <si>
    <t>UPL LIMITED</t>
  </si>
  <si>
    <t>VARUN INDUSTRIES LIMITED</t>
  </si>
  <si>
    <t>Thermax Ltd.</t>
  </si>
  <si>
    <t>Manufacture of medicinal substances used in the manufacture of pharmaceuticals:</t>
  </si>
  <si>
    <t>Activities of specialized institutions granting credit for house purchases</t>
  </si>
  <si>
    <t>KOTAK MAHINDRA BANK LIMITED</t>
  </si>
  <si>
    <t>Manufacture of paints and varnishes, enamels or lacquers</t>
  </si>
  <si>
    <t>Monetary intermediation of commercial banks, saving banks. postal savings</t>
  </si>
  <si>
    <t>ASIAN PAINTS LTD.</t>
  </si>
  <si>
    <t>SUN PHARMACEUTICALS INDUSTRIES LTD</t>
  </si>
  <si>
    <t>Manufacture of soap all forms</t>
  </si>
  <si>
    <t>HOUSING DEVELOPMENT FINANCE CORPORATION</t>
  </si>
  <si>
    <t>Bank Of Baroda</t>
  </si>
  <si>
    <t>Dr. Reddy's Laboratories Limited</t>
  </si>
  <si>
    <t>BHARAT ELECTRONICS LIMITED</t>
  </si>
  <si>
    <t>Tata Consumer Products Limited</t>
  </si>
  <si>
    <t>Titan Company Limited</t>
  </si>
  <si>
    <t>Disrtibution and sale of gaseous fuels through mains</t>
  </si>
  <si>
    <t>Bharat Forge Limited</t>
  </si>
  <si>
    <t>Bharat Petroleum Corporation Limited</t>
  </si>
  <si>
    <t>TATA MOTORS LTD</t>
  </si>
  <si>
    <t>Manufacture of commercial vehicles such as vans, lorries, over-the-road</t>
  </si>
  <si>
    <t>Processing and blending of tea including manufacture of instant tea</t>
  </si>
  <si>
    <t>INDRAPRASTHA GAS</t>
  </si>
  <si>
    <t>HDFC LIFE INSURANCE COMPANY LTD</t>
  </si>
  <si>
    <t>SBI LIFE INSURANCE COMPANY LIMITED</t>
  </si>
  <si>
    <t>Life insurance</t>
  </si>
  <si>
    <t>Forging, pressing, stamping and roll-forming of metal; powder metallurgy</t>
  </si>
  <si>
    <t>Dabur India Limited</t>
  </si>
  <si>
    <t>Production of liquid and gaseous fuels, illuminating oils, lubricating</t>
  </si>
  <si>
    <t>Manufacture of clinkers and cement</t>
  </si>
  <si>
    <t>United Spirits Limited</t>
  </si>
  <si>
    <t>Manufacture of beer</t>
  </si>
  <si>
    <t>United Breweries Limited</t>
  </si>
  <si>
    <t>ACC Limited.</t>
  </si>
  <si>
    <t>Manufacture of radar equipment, GPS devices, search, detection, navig</t>
  </si>
  <si>
    <t>Manufacture of hair oil, shampoo, hair dye etc.</t>
  </si>
  <si>
    <t>Manufacture of distilled, potable, alcoholic beverages</t>
  </si>
  <si>
    <t>Manufacture of jewellery of gold, silver and other precious or base metal</t>
  </si>
  <si>
    <t>HDFC BANK LTD</t>
  </si>
  <si>
    <t>Manufacture of other iron and steel casting and products thereof</t>
  </si>
  <si>
    <t>TRENT LTD</t>
  </si>
  <si>
    <t>ITC LTD</t>
  </si>
  <si>
    <t>POWER GRID CORPORATION OF INDIA LIMITED</t>
  </si>
  <si>
    <t>Jubilant Foodworks Limited.</t>
  </si>
  <si>
    <t>CUMMINS INDIA LIMITED</t>
  </si>
  <si>
    <t>Manufacture of cigarettes, cigarette tobacco</t>
  </si>
  <si>
    <t>STATE BANK OF INDIA</t>
  </si>
  <si>
    <t>Other credit granting</t>
  </si>
  <si>
    <t>DLF Ltd</t>
  </si>
  <si>
    <t>Restaurants without bars</t>
  </si>
  <si>
    <t>Real estate activities with own or leased property</t>
  </si>
  <si>
    <t>Bajaj Finance Limited</t>
  </si>
  <si>
    <t>TATA STEEL LIMITED.</t>
  </si>
  <si>
    <t>TVS Motor Company Ltd</t>
  </si>
  <si>
    <t>Manufacture of Aluminium from alumina and by other methods and products</t>
  </si>
  <si>
    <t>HINDALCO INDUSTRIES LTD.</t>
  </si>
  <si>
    <t>Bharti Airtel partly Paid(14:1)</t>
  </si>
  <si>
    <t>Activities of maintaining and operating pageing</t>
  </si>
  <si>
    <t>Retail sale of readymade garments, hosiery goods, other articles</t>
  </si>
  <si>
    <t>BAJAJ FINSERV LTD</t>
  </si>
  <si>
    <t>Manufacture of other petroleum n.e.c.</t>
  </si>
  <si>
    <t>Larsen &amp; Toubro Infotech Limited</t>
  </si>
  <si>
    <t>Manufacture of other electrical equipment</t>
  </si>
  <si>
    <t>SIEMENS LIMITED</t>
  </si>
  <si>
    <t>Other information technology and computer service activities</t>
  </si>
  <si>
    <t>CHOLAMANDALAM INVESTMENT AND FINANCE COMPANY</t>
  </si>
  <si>
    <t>Computer consultancy</t>
  </si>
  <si>
    <t>INFOSYS LTD EQ</t>
  </si>
  <si>
    <t>Writing , modifying, testing of computer program</t>
  </si>
  <si>
    <t>ABB India Limited</t>
  </si>
  <si>
    <t>NHPC LIMITED</t>
  </si>
  <si>
    <t>TECH MAHINDRA LIMITED</t>
  </si>
  <si>
    <t>AMBUJA CEMENTS LTD</t>
  </si>
  <si>
    <t>RELIANCE INDUSTRIES LIMITED</t>
  </si>
  <si>
    <t>Electric power generation by coal based thermal power plants</t>
  </si>
  <si>
    <t>Electric power generation by hydroelectric power plants</t>
  </si>
  <si>
    <t>Manufacture of tractors used in agriculture and forestry</t>
  </si>
  <si>
    <t>HCL Technologies Limited</t>
  </si>
  <si>
    <t>Manufacture of electricity distribution and control apparatus</t>
  </si>
  <si>
    <t>NTPC LIMITED</t>
  </si>
  <si>
    <t>CIPLA LIMITED</t>
  </si>
  <si>
    <t>MAHINDRA AND MAHINDRA LTD</t>
  </si>
  <si>
    <t>IndusInd Bank Limited</t>
  </si>
  <si>
    <t>Manufacture of milk-powder, ice-cream powder and condensed milk except</t>
  </si>
  <si>
    <t>Abbott India Ltd</t>
  </si>
  <si>
    <t>EICHER MOTORS LTD</t>
  </si>
  <si>
    <t>SUPREME INDUSTRIES</t>
  </si>
  <si>
    <t>LARSEN AND TOUBRO LIMITED</t>
  </si>
  <si>
    <t>ICICI BANK LTD</t>
  </si>
  <si>
    <t>ICICI PRUDENTIAL LIFE INSURANCE COMPANY LIMITED</t>
  </si>
  <si>
    <t>UltraTech Cement Limited</t>
  </si>
  <si>
    <t>TATA CONSULTANCY SERVICES LIMITED</t>
  </si>
  <si>
    <t>AXIS BANK</t>
  </si>
  <si>
    <t>BHARTI AIRTEL LTD</t>
  </si>
  <si>
    <t>Other civil engineering projects n.e.c.</t>
  </si>
  <si>
    <t>GAIL (INDIA) LIMITED</t>
  </si>
  <si>
    <t>Manufacture of other plastics products n.e.c.</t>
  </si>
  <si>
    <t>TATA POWER COMPANY LIMITED</t>
  </si>
  <si>
    <t>NESTLE INDIA LTD</t>
  </si>
  <si>
    <t>Transmission of electric energy</t>
  </si>
  <si>
    <t>30-06-2023</t>
  </si>
  <si>
    <t>INE158A01026</t>
  </si>
  <si>
    <t>INE200M01021</t>
  </si>
  <si>
    <t>INE513A01022</t>
  </si>
  <si>
    <t>INE151A01013</t>
  </si>
  <si>
    <t>Schaeffler India Limited</t>
  </si>
  <si>
    <t>Other telecommunications activities</t>
  </si>
  <si>
    <t>Tata Communications Limited</t>
  </si>
  <si>
    <t>HERO MOTOCORP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</si>
</sst>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#,##0.000000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9" fontId="9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3" fillId="0" borderId="0"/>
    <xf numFmtId="0" fontId="3" fillId="0" borderId="0"/>
    <xf numFmtId="43" fontId="2" fillId="0" borderId="0" applyFont="0" applyFill="0" applyBorder="0" applyAlignment="0" applyProtection="0"/>
  </cellStyleXfs>
  <cellXfs count="48">
    <xf numFmtId="0" fontId="0" fillId="0" borderId="0" xfId="0"/>
    <xf numFmtId="0" fontId="4" fillId="0" borderId="0" xfId="2"/>
    <xf numFmtId="0" fontId="7" fillId="0" borderId="0" xfId="2" applyFont="1"/>
    <xf numFmtId="0" fontId="7" fillId="0" borderId="0" xfId="2" applyFont="1" applyAlignment="1">
      <alignment horizontal="left"/>
    </xf>
    <xf numFmtId="164" fontId="0" fillId="0" borderId="0" xfId="3" applyFont="1"/>
    <xf numFmtId="0" fontId="10" fillId="2" borderId="1" xfId="0" applyFont="1" applyFill="1" applyBorder="1"/>
    <xf numFmtId="0" fontId="7" fillId="3" borderId="2" xfId="2" applyFont="1" applyFill="1" applyBorder="1"/>
    <xf numFmtId="0" fontId="7" fillId="3" borderId="3" xfId="2" applyFont="1" applyFill="1" applyBorder="1"/>
    <xf numFmtId="164" fontId="7" fillId="3" borderId="3" xfId="3" applyFont="1" applyFill="1" applyBorder="1"/>
    <xf numFmtId="9" fontId="7" fillId="3" borderId="3" xfId="1" applyFont="1" applyFill="1" applyBorder="1"/>
    <xf numFmtId="0" fontId="7" fillId="3" borderId="4" xfId="2" applyFont="1" applyFill="1" applyBorder="1"/>
    <xf numFmtId="0" fontId="4" fillId="0" borderId="0" xfId="2" applyAlignment="1">
      <alignment vertical="top"/>
    </xf>
    <xf numFmtId="0" fontId="0" fillId="0" borderId="0" xfId="0" applyAlignment="1">
      <alignment vertical="top"/>
    </xf>
    <xf numFmtId="0" fontId="4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164" fontId="0" fillId="0" borderId="6" xfId="3" quotePrefix="1" applyFont="1" applyFill="1" applyBorder="1"/>
    <xf numFmtId="0" fontId="0" fillId="0" borderId="6" xfId="3" quotePrefix="1" applyNumberFormat="1" applyFont="1" applyFill="1" applyBorder="1"/>
    <xf numFmtId="164" fontId="0" fillId="0" borderId="5" xfId="3" applyFont="1" applyBorder="1"/>
    <xf numFmtId="0" fontId="4" fillId="0" borderId="5" xfId="2" applyBorder="1" applyAlignment="1">
      <alignment vertical="top"/>
    </xf>
    <xf numFmtId="164" fontId="0" fillId="0" borderId="5" xfId="3" applyFont="1" applyBorder="1" applyAlignment="1">
      <alignment horizontal="right" vertical="top"/>
    </xf>
    <xf numFmtId="10" fontId="0" fillId="0" borderId="5" xfId="1" applyNumberFormat="1" applyFont="1" applyBorder="1"/>
    <xf numFmtId="0" fontId="4" fillId="0" borderId="5" xfId="2" quotePrefix="1" applyBorder="1"/>
    <xf numFmtId="0" fontId="5" fillId="3" borderId="5" xfId="2" applyFont="1" applyFill="1" applyBorder="1"/>
    <xf numFmtId="9" fontId="5" fillId="3" borderId="5" xfId="1" applyFont="1" applyFill="1" applyBorder="1"/>
    <xf numFmtId="0" fontId="8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11" fillId="2" borderId="7" xfId="0" applyFont="1" applyFill="1" applyBorder="1"/>
    <xf numFmtId="0" fontId="6" fillId="0" borderId="5" xfId="2" applyFont="1" applyBorder="1"/>
    <xf numFmtId="165" fontId="12" fillId="0" borderId="5" xfId="3" applyNumberFormat="1" applyFont="1" applyFill="1" applyBorder="1" applyAlignment="1">
      <alignment vertical="center" wrapText="1"/>
    </xf>
    <xf numFmtId="0" fontId="5" fillId="0" borderId="5" xfId="2" applyFont="1" applyBorder="1"/>
    <xf numFmtId="0" fontId="7" fillId="0" borderId="5" xfId="2" applyFont="1" applyBorder="1" applyAlignment="1">
      <alignment vertical="top"/>
    </xf>
    <xf numFmtId="0" fontId="7" fillId="0" borderId="5" xfId="2" applyFont="1" applyBorder="1"/>
    <xf numFmtId="164" fontId="7" fillId="0" borderId="5" xfId="3" applyFont="1" applyBorder="1"/>
    <xf numFmtId="165" fontId="7" fillId="0" borderId="5" xfId="3" applyNumberFormat="1" applyFont="1" applyBorder="1"/>
    <xf numFmtId="9" fontId="7" fillId="0" borderId="5" xfId="1" applyFont="1" applyBorder="1"/>
    <xf numFmtId="165" fontId="4" fillId="0" borderId="0" xfId="2" applyNumberFormat="1"/>
    <xf numFmtId="164" fontId="4" fillId="0" borderId="5" xfId="2" applyNumberFormat="1" applyBorder="1"/>
    <xf numFmtId="164" fontId="0" fillId="4" borderId="5" xfId="3" applyFont="1" applyFill="1" applyBorder="1" applyAlignment="1">
      <alignment horizontal="right"/>
    </xf>
    <xf numFmtId="166" fontId="4" fillId="0" borderId="5" xfId="2" applyNumberFormat="1" applyBorder="1" applyAlignment="1">
      <alignment horizontal="right" vertical="top"/>
    </xf>
    <xf numFmtId="164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  <xf numFmtId="4" fontId="0" fillId="0" borderId="5" xfId="2" applyNumberFormat="1" applyFont="1" applyBorder="1" applyAlignment="1">
      <alignment horizontal="right" vertical="top"/>
    </xf>
    <xf numFmtId="9" fontId="1" fillId="0" borderId="0" xfId="1" applyFont="1"/>
  </cellXfs>
  <cellStyles count="11">
    <cellStyle name="Comma 2" xfId="3" xr:uid="{00722DDC-6AD9-4764-A372-B12F7EF64D52}"/>
    <cellStyle name="Comma 2 2" xfId="6" xr:uid="{7622091A-FEF5-4F2C-B791-952B454C791F}"/>
    <cellStyle name="Comma 3" xfId="7" xr:uid="{919EBCFC-2A15-45C8-83F7-935A71F16B4D}"/>
    <cellStyle name="Comma 4" xfId="10" xr:uid="{F8F01E9F-8955-470C-9A8D-2300B5E5B6C2}"/>
    <cellStyle name="Normal" xfId="0" builtinId="0"/>
    <cellStyle name="Normal 10" xfId="8" xr:uid="{A3076434-9F11-41D6-B798-CCA94B46546F}"/>
    <cellStyle name="Normal 2" xfId="2" xr:uid="{08EA74DA-2AD3-47F5-B85F-01D01845F200}"/>
    <cellStyle name="Normal 2 2" xfId="5" xr:uid="{3CEE831F-1C43-4A77-8234-AB272B5AB691}"/>
    <cellStyle name="Normal 30" xfId="9" xr:uid="{84C1C5AC-191C-47FE-AD31-65808BE11926}"/>
    <cellStyle name="Percent" xfId="1" builtinId="5"/>
    <cellStyle name="Percent 2" xfId="4" xr:uid="{840773A7-DF06-42DE-B1C8-317F045D8626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FD7896A-0D64-4BE5-8062-B38F1FF44113}" name="Table134567685" displayName="Table134567685" ref="B6:H79" totalsRowShown="0" headerRowDxfId="11" dataDxfId="9" headerRowBorderDxfId="10" tableBorderDxfId="8" totalsRowBorderDxfId="7">
  <sortState xmlns:xlrd2="http://schemas.microsoft.com/office/spreadsheetml/2017/richdata2" ref="B7:H77">
    <sortCondition descending="1" ref="F6:F77"/>
  </sortState>
  <tableColumns count="7">
    <tableColumn id="1" xr3:uid="{D5815B0F-AB6D-48D3-9CAD-7A162B0191A3}" name="ISIN No." dataDxfId="6"/>
    <tableColumn id="2" xr3:uid="{13E49621-7E43-43FE-82B4-4D3D163A5400}" name="Name of the Instrument" dataDxfId="5"/>
    <tableColumn id="3" xr3:uid="{C36369AF-0E9B-4E2A-A148-B6726199B24C}" name="Industry " dataDxfId="4"/>
    <tableColumn id="4" xr3:uid="{31234E1D-CAB5-4496-BC55-E96097B1815A}" name="Quantity" dataDxfId="3"/>
    <tableColumn id="5" xr3:uid="{C972A194-DB62-4587-AAC7-9885422688C4}" name="Market Value" dataDxfId="2"/>
    <tableColumn id="6" xr3:uid="{8B8F57EF-2650-4973-9609-DDA4D43CC5FD}" name="% of Portfolio" dataDxfId="1" dataCellStyle="Percent">
      <calculatedColumnFormula>+F7/$F$92</calculatedColumnFormula>
    </tableColumn>
    <tableColumn id="7" xr3:uid="{F7884684-A3E5-493C-9F80-D17ADA5D09BE}" name="Ratings" dataDxfId="0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01D35-6C55-42B7-8875-B7BB719EB6CB}">
  <sheetPr>
    <tabColor rgb="FF7030A0"/>
  </sheetPr>
  <dimension ref="A2:H128"/>
  <sheetViews>
    <sheetView showGridLines="0" tabSelected="1" zoomScaleNormal="100" zoomScaleSheetLayoutView="89" workbookViewId="0">
      <selection activeCell="C3" sqref="C3"/>
    </sheetView>
  </sheetViews>
  <sheetFormatPr defaultRowHeight="15" outlineLevelRow="1" x14ac:dyDescent="0.25"/>
  <cols>
    <col min="1" max="1" width="11.28515625" style="1" customWidth="1"/>
    <col min="2" max="2" width="16.5703125" style="1" customWidth="1"/>
    <col min="3" max="3" width="52.7109375" style="1" customWidth="1"/>
    <col min="4" max="4" width="62" style="1" customWidth="1"/>
    <col min="5" max="5" width="19.42578125" style="4" customWidth="1"/>
    <col min="6" max="6" width="29.5703125" style="1" customWidth="1"/>
    <col min="7" max="7" width="20.5703125" style="47" customWidth="1"/>
    <col min="8" max="8" width="20.7109375" style="1" bestFit="1" customWidth="1"/>
    <col min="9" max="9" width="12" style="1" bestFit="1" customWidth="1"/>
    <col min="10" max="11" width="9.140625" style="1"/>
    <col min="12" max="12" width="16.140625" style="1" bestFit="1" customWidth="1"/>
    <col min="13" max="13" width="14" style="1" bestFit="1" customWidth="1"/>
    <col min="14" max="14" width="9.140625" style="1"/>
    <col min="15" max="15" width="10" style="1" bestFit="1" customWidth="1"/>
    <col min="16" max="16384" width="9.140625" style="1"/>
  </cols>
  <sheetData>
    <row r="2" spans="1:8" x14ac:dyDescent="0.25">
      <c r="B2" s="2" t="s">
        <v>0</v>
      </c>
      <c r="D2" s="3" t="s">
        <v>1</v>
      </c>
    </row>
    <row r="3" spans="1:8" x14ac:dyDescent="0.25">
      <c r="A3" s="5" t="s">
        <v>2</v>
      </c>
      <c r="B3" s="2" t="s">
        <v>3</v>
      </c>
      <c r="D3" s="2" t="s">
        <v>4</v>
      </c>
    </row>
    <row r="4" spans="1:8" x14ac:dyDescent="0.25">
      <c r="B4" s="2" t="s">
        <v>5</v>
      </c>
      <c r="D4" s="2" t="s">
        <v>247</v>
      </c>
    </row>
    <row r="6" spans="1:8" x14ac:dyDescent="0.25">
      <c r="B6" s="6" t="s">
        <v>6</v>
      </c>
      <c r="C6" s="7" t="s">
        <v>7</v>
      </c>
      <c r="D6" s="7" t="s">
        <v>8</v>
      </c>
      <c r="E6" s="8" t="s">
        <v>9</v>
      </c>
      <c r="F6" s="7" t="s">
        <v>10</v>
      </c>
      <c r="G6" s="9" t="s">
        <v>11</v>
      </c>
      <c r="H6" s="10" t="s">
        <v>12</v>
      </c>
    </row>
    <row r="7" spans="1:8" x14ac:dyDescent="0.25">
      <c r="A7" s="11"/>
      <c r="B7" s="12" t="s">
        <v>21</v>
      </c>
      <c r="C7" s="13" t="s">
        <v>234</v>
      </c>
      <c r="D7" s="13" t="s">
        <v>241</v>
      </c>
      <c r="E7" s="14">
        <v>55286</v>
      </c>
      <c r="F7" s="14">
        <v>136863257.30000001</v>
      </c>
      <c r="G7" s="15">
        <f t="shared" ref="G7:G70" si="0">+F7/$F$92</f>
        <v>3.878454666308033E-2</v>
      </c>
      <c r="H7" s="16"/>
    </row>
    <row r="8" spans="1:8" x14ac:dyDescent="0.25">
      <c r="A8" s="11"/>
      <c r="B8" s="12" t="s">
        <v>58</v>
      </c>
      <c r="C8" s="13" t="s">
        <v>227</v>
      </c>
      <c r="D8" s="13" t="s">
        <v>149</v>
      </c>
      <c r="E8" s="14">
        <v>41190</v>
      </c>
      <c r="F8" s="14">
        <v>41805790.5</v>
      </c>
      <c r="G8" s="15">
        <f t="shared" si="0"/>
        <v>1.1846997246895205E-2</v>
      </c>
      <c r="H8" s="16"/>
    </row>
    <row r="9" spans="1:8" x14ac:dyDescent="0.25">
      <c r="A9" s="11"/>
      <c r="B9" s="12" t="s">
        <v>22</v>
      </c>
      <c r="C9" s="13" t="s">
        <v>235</v>
      </c>
      <c r="D9" s="13" t="s">
        <v>153</v>
      </c>
      <c r="E9" s="14">
        <v>259066</v>
      </c>
      <c r="F9" s="14">
        <v>242123083.59999999</v>
      </c>
      <c r="G9" s="15">
        <f t="shared" si="0"/>
        <v>6.8613258367138816E-2</v>
      </c>
      <c r="H9" s="16"/>
    </row>
    <row r="10" spans="1:8" x14ac:dyDescent="0.25">
      <c r="A10" s="11"/>
      <c r="B10" s="12" t="s">
        <v>248</v>
      </c>
      <c r="C10" s="13" t="s">
        <v>255</v>
      </c>
      <c r="D10" s="13" t="s">
        <v>143</v>
      </c>
      <c r="E10" s="14">
        <v>7000</v>
      </c>
      <c r="F10" s="14">
        <v>20370700</v>
      </c>
      <c r="G10" s="15">
        <f t="shared" si="0"/>
        <v>5.7726842126649457E-3</v>
      </c>
      <c r="H10" s="16"/>
    </row>
    <row r="11" spans="1:8" x14ac:dyDescent="0.25">
      <c r="A11" s="11"/>
      <c r="B11" s="12" t="s">
        <v>126</v>
      </c>
      <c r="C11" s="13" t="s">
        <v>242</v>
      </c>
      <c r="D11" s="13" t="s">
        <v>163</v>
      </c>
      <c r="E11" s="14">
        <v>32500</v>
      </c>
      <c r="F11" s="14">
        <v>3414125</v>
      </c>
      <c r="G11" s="15">
        <f t="shared" si="0"/>
        <v>9.6750064983357014E-4</v>
      </c>
      <c r="H11" s="16"/>
    </row>
    <row r="12" spans="1:8" x14ac:dyDescent="0.25">
      <c r="A12" s="11"/>
      <c r="B12" s="12" t="s">
        <v>57</v>
      </c>
      <c r="C12" s="13" t="s">
        <v>229</v>
      </c>
      <c r="D12" s="13" t="s">
        <v>153</v>
      </c>
      <c r="E12" s="14">
        <v>18206</v>
      </c>
      <c r="F12" s="14">
        <v>25026877.899999999</v>
      </c>
      <c r="G12" s="15">
        <f t="shared" si="0"/>
        <v>7.0921599623784753E-3</v>
      </c>
      <c r="H12" s="16"/>
    </row>
    <row r="13" spans="1:8" x14ac:dyDescent="0.25">
      <c r="A13" s="11"/>
      <c r="B13" s="12" t="s">
        <v>23</v>
      </c>
      <c r="C13" s="13" t="s">
        <v>232</v>
      </c>
      <c r="D13" s="13" t="s">
        <v>143</v>
      </c>
      <c r="E13" s="14">
        <v>6840</v>
      </c>
      <c r="F13" s="14">
        <v>24487884</v>
      </c>
      <c r="G13" s="15">
        <f t="shared" si="0"/>
        <v>6.9394189383953676E-3</v>
      </c>
      <c r="H13" s="16"/>
    </row>
    <row r="14" spans="1:8" x14ac:dyDescent="0.25">
      <c r="A14" s="11"/>
      <c r="B14" s="12" t="s">
        <v>24</v>
      </c>
      <c r="C14" s="13" t="s">
        <v>240</v>
      </c>
      <c r="D14" s="13" t="s">
        <v>204</v>
      </c>
      <c r="E14" s="14">
        <v>124482</v>
      </c>
      <c r="F14" s="14">
        <v>109388557.5</v>
      </c>
      <c r="G14" s="15">
        <f t="shared" si="0"/>
        <v>3.0998718695304611E-2</v>
      </c>
      <c r="H14" s="16"/>
    </row>
    <row r="15" spans="1:8" x14ac:dyDescent="0.25">
      <c r="A15" s="11"/>
      <c r="B15" s="12" t="s">
        <v>25</v>
      </c>
      <c r="C15" s="13" t="s">
        <v>219</v>
      </c>
      <c r="D15" s="13" t="s">
        <v>176</v>
      </c>
      <c r="E15" s="14">
        <v>37250</v>
      </c>
      <c r="F15" s="14">
        <v>15864775</v>
      </c>
      <c r="G15" s="15">
        <f t="shared" si="0"/>
        <v>4.4957873897304218E-3</v>
      </c>
      <c r="H15" s="16"/>
    </row>
    <row r="16" spans="1:8" x14ac:dyDescent="0.25">
      <c r="A16" s="11"/>
      <c r="B16" s="12" t="s">
        <v>56</v>
      </c>
      <c r="C16" s="13" t="s">
        <v>245</v>
      </c>
      <c r="D16" s="13" t="s">
        <v>230</v>
      </c>
      <c r="E16" s="14">
        <v>1142</v>
      </c>
      <c r="F16" s="14">
        <v>26145290.600000001</v>
      </c>
      <c r="G16" s="15">
        <f t="shared" si="0"/>
        <v>7.4090976884523948E-3</v>
      </c>
      <c r="H16" s="16"/>
    </row>
    <row r="17" spans="1:8" x14ac:dyDescent="0.25">
      <c r="A17" s="11"/>
      <c r="B17" s="12" t="s">
        <v>26</v>
      </c>
      <c r="C17" s="13" t="s">
        <v>220</v>
      </c>
      <c r="D17" s="13" t="s">
        <v>207</v>
      </c>
      <c r="E17" s="14">
        <v>116894</v>
      </c>
      <c r="F17" s="14">
        <v>298108923.5</v>
      </c>
      <c r="G17" s="15">
        <f t="shared" si="0"/>
        <v>8.4478622548218377E-2</v>
      </c>
      <c r="H17" s="16"/>
    </row>
    <row r="18" spans="1:8" x14ac:dyDescent="0.25">
      <c r="A18" s="11"/>
      <c r="B18" s="12" t="s">
        <v>27</v>
      </c>
      <c r="C18" s="13" t="s">
        <v>132</v>
      </c>
      <c r="D18" s="13" t="s">
        <v>133</v>
      </c>
      <c r="E18" s="14">
        <v>7361</v>
      </c>
      <c r="F18" s="14">
        <v>72057197.049999997</v>
      </c>
      <c r="G18" s="15">
        <f t="shared" si="0"/>
        <v>2.0419693177918388E-2</v>
      </c>
      <c r="H18" s="16"/>
    </row>
    <row r="19" spans="1:8" x14ac:dyDescent="0.25">
      <c r="A19" s="11"/>
      <c r="B19" s="12" t="s">
        <v>69</v>
      </c>
      <c r="C19" s="13" t="s">
        <v>216</v>
      </c>
      <c r="D19" s="13" t="s">
        <v>225</v>
      </c>
      <c r="E19" s="14">
        <v>3500</v>
      </c>
      <c r="F19" s="14">
        <v>15480500</v>
      </c>
      <c r="G19" s="15">
        <f t="shared" si="0"/>
        <v>4.3868908753336745E-3</v>
      </c>
      <c r="H19" s="16"/>
    </row>
    <row r="20" spans="1:8" x14ac:dyDescent="0.25">
      <c r="A20" s="11"/>
      <c r="B20" s="12" t="s">
        <v>74</v>
      </c>
      <c r="C20" s="13" t="s">
        <v>210</v>
      </c>
      <c r="D20" s="13" t="s">
        <v>209</v>
      </c>
      <c r="E20" s="14">
        <v>64</v>
      </c>
      <c r="F20" s="14">
        <v>241052.79999999999</v>
      </c>
      <c r="G20" s="15">
        <f t="shared" si="0"/>
        <v>6.8309959548698893E-5</v>
      </c>
      <c r="H20" s="16"/>
    </row>
    <row r="21" spans="1:8" x14ac:dyDescent="0.25">
      <c r="A21" s="11"/>
      <c r="B21" s="12" t="s">
        <v>67</v>
      </c>
      <c r="C21" s="13" t="s">
        <v>212</v>
      </c>
      <c r="D21" s="13" t="s">
        <v>194</v>
      </c>
      <c r="E21" s="14">
        <v>21450</v>
      </c>
      <c r="F21" s="14">
        <v>24495900</v>
      </c>
      <c r="G21" s="15">
        <f t="shared" si="0"/>
        <v>6.9416905263451545E-3</v>
      </c>
      <c r="H21" s="16"/>
    </row>
    <row r="22" spans="1:8" x14ac:dyDescent="0.25">
      <c r="A22" s="11"/>
      <c r="B22" s="12" t="s">
        <v>36</v>
      </c>
      <c r="C22" s="13" t="s">
        <v>244</v>
      </c>
      <c r="D22" s="13" t="s">
        <v>221</v>
      </c>
      <c r="E22" s="14">
        <v>30000</v>
      </c>
      <c r="F22" s="14">
        <v>6655500</v>
      </c>
      <c r="G22" s="15">
        <f t="shared" si="0"/>
        <v>1.8860471057642371E-3</v>
      </c>
      <c r="H22" s="16"/>
    </row>
    <row r="23" spans="1:8" x14ac:dyDescent="0.25">
      <c r="A23" s="11"/>
      <c r="B23" s="12" t="s">
        <v>128</v>
      </c>
      <c r="C23" s="13" t="s">
        <v>148</v>
      </c>
      <c r="D23" s="13" t="s">
        <v>123</v>
      </c>
      <c r="E23" s="14">
        <v>7000</v>
      </c>
      <c r="F23" s="14">
        <v>15972250</v>
      </c>
      <c r="G23" s="15">
        <f t="shared" si="0"/>
        <v>4.5262438411904195E-3</v>
      </c>
      <c r="H23" s="16"/>
    </row>
    <row r="24" spans="1:8" x14ac:dyDescent="0.25">
      <c r="A24" s="11"/>
      <c r="B24" s="12" t="s">
        <v>249</v>
      </c>
      <c r="C24" s="13" t="s">
        <v>147</v>
      </c>
      <c r="D24" s="13" t="s">
        <v>145</v>
      </c>
      <c r="E24" s="14">
        <v>22500</v>
      </c>
      <c r="F24" s="14">
        <v>18057375</v>
      </c>
      <c r="G24" s="15">
        <f t="shared" si="0"/>
        <v>5.1171301715046942E-3</v>
      </c>
      <c r="H24" s="16"/>
    </row>
    <row r="25" spans="1:8" x14ac:dyDescent="0.25">
      <c r="A25" s="11"/>
      <c r="B25" s="12" t="s">
        <v>127</v>
      </c>
      <c r="C25" s="13" t="s">
        <v>236</v>
      </c>
      <c r="D25" s="13" t="s">
        <v>172</v>
      </c>
      <c r="E25" s="14">
        <v>42500</v>
      </c>
      <c r="F25" s="14">
        <v>24331250</v>
      </c>
      <c r="G25" s="15">
        <f t="shared" si="0"/>
        <v>6.8950317244573798E-3</v>
      </c>
      <c r="H25" s="16"/>
    </row>
    <row r="26" spans="1:8" x14ac:dyDescent="0.25">
      <c r="A26" s="11"/>
      <c r="B26" s="12" t="s">
        <v>66</v>
      </c>
      <c r="C26" s="13" t="s">
        <v>203</v>
      </c>
      <c r="D26" s="13" t="s">
        <v>204</v>
      </c>
      <c r="E26" s="14">
        <v>5748</v>
      </c>
      <c r="F26" s="14">
        <v>2792665.8</v>
      </c>
      <c r="G26" s="15">
        <f t="shared" si="0"/>
        <v>7.9139046644981855E-4</v>
      </c>
      <c r="H26" s="16"/>
    </row>
    <row r="27" spans="1:8" x14ac:dyDescent="0.25">
      <c r="A27" s="11"/>
      <c r="B27" s="12" t="s">
        <v>35</v>
      </c>
      <c r="C27" s="13" t="s">
        <v>187</v>
      </c>
      <c r="D27" s="13" t="s">
        <v>205</v>
      </c>
      <c r="E27" s="14">
        <v>11600</v>
      </c>
      <c r="F27" s="14">
        <v>20464140</v>
      </c>
      <c r="G27" s="15">
        <f t="shared" si="0"/>
        <v>5.7991634015407039E-3</v>
      </c>
      <c r="H27" s="16"/>
    </row>
    <row r="28" spans="1:8" x14ac:dyDescent="0.25">
      <c r="A28" s="11"/>
      <c r="B28" s="12" t="s">
        <v>124</v>
      </c>
      <c r="C28" s="13" t="s">
        <v>200</v>
      </c>
      <c r="D28" s="13" t="s">
        <v>143</v>
      </c>
      <c r="E28" s="14">
        <v>13000</v>
      </c>
      <c r="F28" s="14">
        <v>17233450</v>
      </c>
      <c r="G28" s="15">
        <f t="shared" si="0"/>
        <v>4.8836448793978951E-3</v>
      </c>
      <c r="H28" s="16"/>
    </row>
    <row r="29" spans="1:8" x14ac:dyDescent="0.25">
      <c r="A29" s="11"/>
      <c r="B29" s="12" t="s">
        <v>129</v>
      </c>
      <c r="C29" s="13" t="s">
        <v>158</v>
      </c>
      <c r="D29" s="13" t="s">
        <v>153</v>
      </c>
      <c r="E29" s="14">
        <v>64000</v>
      </c>
      <c r="F29" s="14">
        <v>12182400</v>
      </c>
      <c r="G29" s="15">
        <f t="shared" si="0"/>
        <v>3.452269590753849E-3</v>
      </c>
      <c r="H29" s="16"/>
    </row>
    <row r="30" spans="1:8" x14ac:dyDescent="0.25">
      <c r="A30" s="11"/>
      <c r="B30" s="12" t="s">
        <v>125</v>
      </c>
      <c r="C30" s="13" t="s">
        <v>217</v>
      </c>
      <c r="D30" s="13" t="s">
        <v>222</v>
      </c>
      <c r="E30" s="14">
        <v>250000</v>
      </c>
      <c r="F30" s="14">
        <v>11487500</v>
      </c>
      <c r="G30" s="15">
        <f t="shared" si="0"/>
        <v>3.2553476263942113E-3</v>
      </c>
      <c r="H30" s="16"/>
    </row>
    <row r="31" spans="1:8" x14ac:dyDescent="0.25">
      <c r="A31" s="11"/>
      <c r="B31" s="12" t="s">
        <v>34</v>
      </c>
      <c r="C31" s="13" t="s">
        <v>169</v>
      </c>
      <c r="D31" s="13" t="s">
        <v>163</v>
      </c>
      <c r="E31" s="14">
        <v>6820</v>
      </c>
      <c r="F31" s="14">
        <v>3228247</v>
      </c>
      <c r="G31" s="15">
        <f t="shared" si="0"/>
        <v>9.148262205757766E-4</v>
      </c>
      <c r="H31" s="16"/>
    </row>
    <row r="32" spans="1:8" x14ac:dyDescent="0.25">
      <c r="A32" s="11"/>
      <c r="B32" s="12" t="s">
        <v>68</v>
      </c>
      <c r="C32" s="13" t="s">
        <v>195</v>
      </c>
      <c r="D32" s="13" t="s">
        <v>197</v>
      </c>
      <c r="E32" s="14">
        <v>37500</v>
      </c>
      <c r="F32" s="14">
        <v>18395625</v>
      </c>
      <c r="G32" s="15">
        <f t="shared" si="0"/>
        <v>5.2129840417660944E-3</v>
      </c>
      <c r="H32" s="16"/>
    </row>
    <row r="33" spans="1:8" x14ac:dyDescent="0.25">
      <c r="A33" s="11"/>
      <c r="B33" s="12" t="s">
        <v>33</v>
      </c>
      <c r="C33" s="13" t="s">
        <v>170</v>
      </c>
      <c r="D33" s="13" t="s">
        <v>172</v>
      </c>
      <c r="E33" s="14">
        <v>14175</v>
      </c>
      <c r="F33" s="14">
        <v>9230760</v>
      </c>
      <c r="G33" s="15">
        <f t="shared" si="0"/>
        <v>2.6158287404408819E-3</v>
      </c>
      <c r="H33" s="16"/>
    </row>
    <row r="34" spans="1:8" x14ac:dyDescent="0.25">
      <c r="A34" s="11"/>
      <c r="B34" s="12" t="s">
        <v>71</v>
      </c>
      <c r="C34" s="13" t="s">
        <v>134</v>
      </c>
      <c r="D34" s="13" t="s">
        <v>140</v>
      </c>
      <c r="E34" s="14">
        <v>31767</v>
      </c>
      <c r="F34" s="14">
        <v>16387006.949999999</v>
      </c>
      <c r="G34" s="15">
        <f t="shared" si="0"/>
        <v>4.6437783833199516E-3</v>
      </c>
      <c r="H34" s="16"/>
    </row>
    <row r="35" spans="1:8" x14ac:dyDescent="0.25">
      <c r="A35" s="11"/>
      <c r="B35" s="12" t="s">
        <v>130</v>
      </c>
      <c r="C35" s="13" t="s">
        <v>131</v>
      </c>
      <c r="D35" s="13" t="s">
        <v>243</v>
      </c>
      <c r="E35" s="14">
        <v>10750</v>
      </c>
      <c r="F35" s="14">
        <v>21312412.5</v>
      </c>
      <c r="G35" s="15">
        <f t="shared" si="0"/>
        <v>6.0395483303250768E-3</v>
      </c>
      <c r="H35" s="16"/>
    </row>
    <row r="36" spans="1:8" x14ac:dyDescent="0.25">
      <c r="A36" s="11"/>
      <c r="B36" s="12" t="s">
        <v>70</v>
      </c>
      <c r="C36" s="13" t="s">
        <v>233</v>
      </c>
      <c r="D36" s="13" t="s">
        <v>243</v>
      </c>
      <c r="E36" s="14">
        <v>3045</v>
      </c>
      <c r="F36" s="14">
        <v>9736996.5</v>
      </c>
      <c r="G36" s="15">
        <f t="shared" si="0"/>
        <v>2.7592869157330789E-3</v>
      </c>
      <c r="H36" s="16"/>
    </row>
    <row r="37" spans="1:8" x14ac:dyDescent="0.25">
      <c r="A37" s="11"/>
      <c r="B37" s="12" t="s">
        <v>20</v>
      </c>
      <c r="C37" s="13" t="s">
        <v>166</v>
      </c>
      <c r="D37" s="13" t="s">
        <v>167</v>
      </c>
      <c r="E37" s="14">
        <v>117050</v>
      </c>
      <c r="F37" s="14">
        <v>69709127.5</v>
      </c>
      <c r="G37" s="15">
        <f t="shared" si="0"/>
        <v>1.9754293166061931E-2</v>
      </c>
      <c r="H37" s="16"/>
    </row>
    <row r="38" spans="1:8" x14ac:dyDescent="0.25">
      <c r="A38" s="11"/>
      <c r="B38" s="12" t="s">
        <v>250</v>
      </c>
      <c r="C38" s="13" t="s">
        <v>252</v>
      </c>
      <c r="D38" s="13" t="s">
        <v>140</v>
      </c>
      <c r="E38" s="14">
        <v>5712</v>
      </c>
      <c r="F38" s="14">
        <v>17693205.600000001</v>
      </c>
      <c r="G38" s="15">
        <f t="shared" si="0"/>
        <v>5.0139312168239192E-3</v>
      </c>
      <c r="H38" s="16"/>
    </row>
    <row r="39" spans="1:8" x14ac:dyDescent="0.25">
      <c r="A39" s="11"/>
      <c r="B39" s="12" t="s">
        <v>31</v>
      </c>
      <c r="C39" s="13" t="s">
        <v>146</v>
      </c>
      <c r="D39" s="13" t="s">
        <v>141</v>
      </c>
      <c r="E39" s="14">
        <v>15150</v>
      </c>
      <c r="F39" s="14">
        <v>10416382.5</v>
      </c>
      <c r="G39" s="15">
        <f t="shared" si="0"/>
        <v>2.9518124959294189E-3</v>
      </c>
      <c r="H39" s="16"/>
    </row>
    <row r="40" spans="1:8" x14ac:dyDescent="0.25">
      <c r="A40" s="11"/>
      <c r="B40" s="12" t="s">
        <v>72</v>
      </c>
      <c r="C40" s="13" t="s">
        <v>208</v>
      </c>
      <c r="D40" s="13" t="s">
        <v>211</v>
      </c>
      <c r="E40" s="14">
        <v>5150</v>
      </c>
      <c r="F40" s="14">
        <v>26765580</v>
      </c>
      <c r="G40" s="15">
        <f t="shared" si="0"/>
        <v>7.5848763718880845E-3</v>
      </c>
      <c r="H40" s="16"/>
    </row>
    <row r="41" spans="1:8" outlineLevel="1" x14ac:dyDescent="0.25">
      <c r="A41" s="11"/>
      <c r="B41" s="12" t="s">
        <v>32</v>
      </c>
      <c r="C41" s="13" t="s">
        <v>206</v>
      </c>
      <c r="D41" s="13" t="s">
        <v>194</v>
      </c>
      <c r="E41" s="14">
        <v>14790</v>
      </c>
      <c r="F41" s="14">
        <v>22599120</v>
      </c>
      <c r="G41" s="15">
        <f t="shared" si="0"/>
        <v>6.404177728017232E-3</v>
      </c>
      <c r="H41" s="17"/>
    </row>
    <row r="42" spans="1:8" outlineLevel="1" x14ac:dyDescent="0.25">
      <c r="A42" s="11"/>
      <c r="B42" s="12" t="s">
        <v>73</v>
      </c>
      <c r="C42" s="13" t="s">
        <v>231</v>
      </c>
      <c r="D42" s="13" t="s">
        <v>123</v>
      </c>
      <c r="E42" s="14">
        <v>792</v>
      </c>
      <c r="F42" s="14">
        <v>18547966.800000001</v>
      </c>
      <c r="G42" s="15">
        <f t="shared" si="0"/>
        <v>5.2561549246414483E-3</v>
      </c>
      <c r="H42" s="17"/>
    </row>
    <row r="43" spans="1:8" outlineLevel="1" x14ac:dyDescent="0.25">
      <c r="A43" s="11"/>
      <c r="B43" s="12" t="s">
        <v>19</v>
      </c>
      <c r="C43" s="13" t="s">
        <v>228</v>
      </c>
      <c r="D43" s="13" t="s">
        <v>223</v>
      </c>
      <c r="E43" s="14">
        <v>44598</v>
      </c>
      <c r="F43" s="14">
        <v>64827652.799999997</v>
      </c>
      <c r="G43" s="15">
        <f t="shared" si="0"/>
        <v>1.8370972419341724E-2</v>
      </c>
      <c r="H43" s="17"/>
    </row>
    <row r="44" spans="1:8" outlineLevel="1" x14ac:dyDescent="0.25">
      <c r="A44" s="11"/>
      <c r="B44" s="12" t="s">
        <v>55</v>
      </c>
      <c r="C44" s="13" t="s">
        <v>239</v>
      </c>
      <c r="D44" s="13" t="s">
        <v>153</v>
      </c>
      <c r="E44" s="14">
        <v>115110</v>
      </c>
      <c r="F44" s="14">
        <v>113665369.5</v>
      </c>
      <c r="G44" s="15">
        <f t="shared" si="0"/>
        <v>3.2210689079873428E-2</v>
      </c>
      <c r="H44" s="17"/>
    </row>
    <row r="45" spans="1:8" outlineLevel="1" x14ac:dyDescent="0.25">
      <c r="A45" s="11"/>
      <c r="B45" s="12" t="s">
        <v>28</v>
      </c>
      <c r="C45" s="13" t="s">
        <v>151</v>
      </c>
      <c r="D45" s="13" t="s">
        <v>153</v>
      </c>
      <c r="E45" s="14">
        <v>32637</v>
      </c>
      <c r="F45" s="14">
        <v>60265852.350000001</v>
      </c>
      <c r="G45" s="15">
        <f t="shared" si="0"/>
        <v>1.7078241514706986E-2</v>
      </c>
      <c r="H45" s="17"/>
    </row>
    <row r="46" spans="1:8" outlineLevel="1" x14ac:dyDescent="0.25">
      <c r="A46" s="11"/>
      <c r="B46" s="12" t="s">
        <v>29</v>
      </c>
      <c r="C46" s="13" t="s">
        <v>137</v>
      </c>
      <c r="D46" s="13" t="s">
        <v>156</v>
      </c>
      <c r="E46" s="14">
        <v>34417</v>
      </c>
      <c r="F46" s="14">
        <v>92173888.549999997</v>
      </c>
      <c r="G46" s="15">
        <f t="shared" si="0"/>
        <v>2.6120396022351867E-2</v>
      </c>
      <c r="H46" s="17"/>
    </row>
    <row r="47" spans="1:8" outlineLevel="1" x14ac:dyDescent="0.25">
      <c r="A47" s="11"/>
      <c r="B47" s="12" t="s">
        <v>30</v>
      </c>
      <c r="C47" s="13" t="s">
        <v>154</v>
      </c>
      <c r="D47" s="13" t="s">
        <v>152</v>
      </c>
      <c r="E47" s="14">
        <v>10982</v>
      </c>
      <c r="F47" s="14">
        <v>36922033.100000001</v>
      </c>
      <c r="G47" s="15">
        <f t="shared" si="0"/>
        <v>1.0463029624699326E-2</v>
      </c>
      <c r="H47" s="17"/>
    </row>
    <row r="48" spans="1:8" outlineLevel="1" x14ac:dyDescent="0.25">
      <c r="A48" s="11"/>
      <c r="B48" s="12" t="s">
        <v>54</v>
      </c>
      <c r="C48" s="13" t="s">
        <v>238</v>
      </c>
      <c r="D48" s="13" t="s">
        <v>213</v>
      </c>
      <c r="E48" s="14">
        <v>30629</v>
      </c>
      <c r="F48" s="14">
        <v>101144615.25</v>
      </c>
      <c r="G48" s="15">
        <f t="shared" si="0"/>
        <v>2.8662536076312795E-2</v>
      </c>
      <c r="H48" s="17"/>
    </row>
    <row r="49" spans="1:8" outlineLevel="1" x14ac:dyDescent="0.25">
      <c r="A49" s="11"/>
      <c r="B49" s="12" t="s">
        <v>53</v>
      </c>
      <c r="C49" s="13" t="s">
        <v>237</v>
      </c>
      <c r="D49" s="13" t="s">
        <v>176</v>
      </c>
      <c r="E49" s="14">
        <v>7425</v>
      </c>
      <c r="F49" s="14">
        <v>61588518.75</v>
      </c>
      <c r="G49" s="15">
        <f t="shared" si="0"/>
        <v>1.7453061007699489E-2</v>
      </c>
      <c r="H49" s="17"/>
    </row>
    <row r="50" spans="1:8" outlineLevel="1" x14ac:dyDescent="0.25">
      <c r="A50" s="11"/>
      <c r="B50" s="12" t="s">
        <v>52</v>
      </c>
      <c r="C50" s="13" t="s">
        <v>159</v>
      </c>
      <c r="D50" s="13" t="s">
        <v>135</v>
      </c>
      <c r="E50" s="14">
        <v>3415</v>
      </c>
      <c r="F50" s="14">
        <v>17620034</v>
      </c>
      <c r="G50" s="15">
        <f t="shared" si="0"/>
        <v>4.9931957222098195E-3</v>
      </c>
      <c r="H50" s="17"/>
    </row>
    <row r="51" spans="1:8" outlineLevel="1" x14ac:dyDescent="0.25">
      <c r="A51" s="11"/>
      <c r="B51" s="12" t="s">
        <v>51</v>
      </c>
      <c r="C51" s="13" t="s">
        <v>162</v>
      </c>
      <c r="D51" s="13" t="s">
        <v>184</v>
      </c>
      <c r="E51" s="14">
        <v>11115</v>
      </c>
      <c r="F51" s="14">
        <v>33874629.75</v>
      </c>
      <c r="G51" s="15">
        <f t="shared" si="0"/>
        <v>9.5994511905675949E-3</v>
      </c>
      <c r="H51" s="17"/>
    </row>
    <row r="52" spans="1:8" outlineLevel="1" x14ac:dyDescent="0.25">
      <c r="A52" s="11"/>
      <c r="B52" s="12" t="s">
        <v>50</v>
      </c>
      <c r="C52" s="13" t="s">
        <v>198</v>
      </c>
      <c r="D52" s="13" t="s">
        <v>194</v>
      </c>
      <c r="E52" s="14">
        <v>7620</v>
      </c>
      <c r="F52" s="14">
        <v>54563772</v>
      </c>
      <c r="G52" s="15">
        <f t="shared" si="0"/>
        <v>1.5462376119026327E-2</v>
      </c>
      <c r="H52" s="17"/>
    </row>
    <row r="53" spans="1:8" outlineLevel="1" x14ac:dyDescent="0.25">
      <c r="A53" s="11"/>
      <c r="B53" s="12" t="s">
        <v>49</v>
      </c>
      <c r="C53" s="13" t="s">
        <v>179</v>
      </c>
      <c r="D53" s="13" t="s">
        <v>178</v>
      </c>
      <c r="E53" s="14">
        <v>15450</v>
      </c>
      <c r="F53" s="14">
        <v>23359627.5</v>
      </c>
      <c r="G53" s="15">
        <f t="shared" si="0"/>
        <v>6.6196916592450878E-3</v>
      </c>
      <c r="H53" s="17"/>
    </row>
    <row r="54" spans="1:8" outlineLevel="1" x14ac:dyDescent="0.25">
      <c r="A54" s="11"/>
      <c r="B54" s="12" t="s">
        <v>47</v>
      </c>
      <c r="C54" s="13" t="s">
        <v>165</v>
      </c>
      <c r="D54" s="13" t="s">
        <v>175</v>
      </c>
      <c r="E54" s="14">
        <v>56575</v>
      </c>
      <c r="F54" s="14">
        <v>20632902.5</v>
      </c>
      <c r="G54" s="15">
        <f t="shared" si="0"/>
        <v>5.846987610794184E-3</v>
      </c>
      <c r="H54" s="17"/>
    </row>
    <row r="55" spans="1:8" outlineLevel="1" x14ac:dyDescent="0.25">
      <c r="A55" s="11"/>
      <c r="B55" s="12" t="s">
        <v>46</v>
      </c>
      <c r="C55" s="13" t="s">
        <v>138</v>
      </c>
      <c r="D55" s="13" t="s">
        <v>139</v>
      </c>
      <c r="E55" s="14">
        <v>21000</v>
      </c>
      <c r="F55" s="14">
        <v>13897800</v>
      </c>
      <c r="G55" s="15">
        <f t="shared" si="0"/>
        <v>3.9383826108467003E-3</v>
      </c>
      <c r="H55" s="17"/>
    </row>
    <row r="56" spans="1:8" outlineLevel="1" x14ac:dyDescent="0.25">
      <c r="A56" s="11"/>
      <c r="B56" s="12" t="s">
        <v>45</v>
      </c>
      <c r="C56" s="13" t="s">
        <v>142</v>
      </c>
      <c r="D56" s="13" t="s">
        <v>143</v>
      </c>
      <c r="E56" s="14">
        <v>720</v>
      </c>
      <c r="F56" s="14">
        <v>3377916</v>
      </c>
      <c r="G56" s="15">
        <f t="shared" si="0"/>
        <v>9.5723968076248341E-4</v>
      </c>
      <c r="H56" s="17"/>
    </row>
    <row r="57" spans="1:8" outlineLevel="1" x14ac:dyDescent="0.25">
      <c r="A57" s="11"/>
      <c r="B57" s="12" t="s">
        <v>44</v>
      </c>
      <c r="C57" s="13" t="s">
        <v>180</v>
      </c>
      <c r="D57" s="13" t="s">
        <v>176</v>
      </c>
      <c r="E57" s="14">
        <v>5125</v>
      </c>
      <c r="F57" s="14">
        <v>9295212.5</v>
      </c>
      <c r="G57" s="15">
        <f t="shared" si="0"/>
        <v>2.6340934014106466E-3</v>
      </c>
      <c r="H57" s="17"/>
    </row>
    <row r="58" spans="1:8" outlineLevel="1" x14ac:dyDescent="0.25">
      <c r="A58" s="11"/>
      <c r="B58" s="12" t="s">
        <v>43</v>
      </c>
      <c r="C58" s="13" t="s">
        <v>177</v>
      </c>
      <c r="D58" s="13" t="s">
        <v>183</v>
      </c>
      <c r="E58" s="14">
        <v>18850</v>
      </c>
      <c r="F58" s="14">
        <v>17194970</v>
      </c>
      <c r="G58" s="15">
        <f t="shared" si="0"/>
        <v>4.8727403504173813E-3</v>
      </c>
      <c r="H58" s="17"/>
    </row>
    <row r="59" spans="1:8" outlineLevel="1" x14ac:dyDescent="0.25">
      <c r="A59" s="11"/>
      <c r="B59" s="12" t="s">
        <v>42</v>
      </c>
      <c r="C59" s="13" t="s">
        <v>190</v>
      </c>
      <c r="D59" s="13" t="s">
        <v>196</v>
      </c>
      <c r="E59" s="14">
        <v>35425</v>
      </c>
      <c r="F59" s="14">
        <v>17756781.25</v>
      </c>
      <c r="G59" s="15">
        <f t="shared" si="0"/>
        <v>5.0319473945235026E-3</v>
      </c>
      <c r="H59" s="17"/>
    </row>
    <row r="60" spans="1:8" outlineLevel="1" x14ac:dyDescent="0.25">
      <c r="A60" s="11"/>
      <c r="B60" s="12" t="s">
        <v>41</v>
      </c>
      <c r="C60" s="13" t="s">
        <v>171</v>
      </c>
      <c r="D60" s="13" t="s">
        <v>172</v>
      </c>
      <c r="E60" s="14">
        <v>34810</v>
      </c>
      <c r="F60" s="14">
        <v>45493189</v>
      </c>
      <c r="G60" s="15">
        <f t="shared" si="0"/>
        <v>1.2891938613993754E-2</v>
      </c>
      <c r="H60" s="17"/>
    </row>
    <row r="61" spans="1:8" outlineLevel="1" x14ac:dyDescent="0.25">
      <c r="A61" s="11"/>
      <c r="B61" s="12" t="s">
        <v>40</v>
      </c>
      <c r="C61" s="13" t="s">
        <v>136</v>
      </c>
      <c r="D61" s="13" t="s">
        <v>144</v>
      </c>
      <c r="E61" s="14">
        <v>6985</v>
      </c>
      <c r="F61" s="14">
        <v>35096481.75</v>
      </c>
      <c r="G61" s="15">
        <f t="shared" si="0"/>
        <v>9.9457017244526883E-3</v>
      </c>
      <c r="H61" s="17"/>
    </row>
    <row r="62" spans="1:8" outlineLevel="1" x14ac:dyDescent="0.25">
      <c r="A62" s="11"/>
      <c r="B62" s="12" t="s">
        <v>39</v>
      </c>
      <c r="C62" s="13" t="s">
        <v>164</v>
      </c>
      <c r="D62" s="13" t="s">
        <v>173</v>
      </c>
      <c r="E62" s="14">
        <v>31865</v>
      </c>
      <c r="F62" s="14">
        <v>26664632</v>
      </c>
      <c r="G62" s="15">
        <f t="shared" si="0"/>
        <v>7.556269552981513E-3</v>
      </c>
      <c r="H62" s="17"/>
    </row>
    <row r="63" spans="1:8" outlineLevel="1" x14ac:dyDescent="0.25">
      <c r="A63" s="11"/>
      <c r="B63" s="12" t="s">
        <v>18</v>
      </c>
      <c r="C63" s="13" t="s">
        <v>189</v>
      </c>
      <c r="D63" s="13" t="s">
        <v>246</v>
      </c>
      <c r="E63" s="14">
        <v>108820</v>
      </c>
      <c r="F63" s="14">
        <v>27765423</v>
      </c>
      <c r="G63" s="15">
        <f t="shared" si="0"/>
        <v>7.8682136112192599E-3</v>
      </c>
      <c r="H63" s="17"/>
    </row>
    <row r="64" spans="1:8" outlineLevel="1" x14ac:dyDescent="0.25">
      <c r="A64" s="11"/>
      <c r="B64" s="12" t="s">
        <v>60</v>
      </c>
      <c r="C64" s="13" t="s">
        <v>226</v>
      </c>
      <c r="D64" s="13" t="s">
        <v>221</v>
      </c>
      <c r="E64" s="14">
        <v>202550</v>
      </c>
      <c r="F64" s="14">
        <v>38312332.5</v>
      </c>
      <c r="G64" s="15">
        <f t="shared" si="0"/>
        <v>1.0857015074254694E-2</v>
      </c>
      <c r="H64" s="17"/>
    </row>
    <row r="65" spans="1:8" outlineLevel="1" x14ac:dyDescent="0.25">
      <c r="A65" s="11"/>
      <c r="B65" s="12" t="s">
        <v>17</v>
      </c>
      <c r="C65" s="13" t="s">
        <v>155</v>
      </c>
      <c r="D65" s="13" t="s">
        <v>149</v>
      </c>
      <c r="E65" s="14">
        <v>50555</v>
      </c>
      <c r="F65" s="14">
        <v>53163638</v>
      </c>
      <c r="G65" s="15">
        <f t="shared" si="0"/>
        <v>1.5065603723506515E-2</v>
      </c>
      <c r="H65" s="17"/>
    </row>
    <row r="66" spans="1:8" outlineLevel="1" x14ac:dyDescent="0.25">
      <c r="A66" s="11"/>
      <c r="B66" s="12" t="s">
        <v>16</v>
      </c>
      <c r="C66" s="13" t="s">
        <v>157</v>
      </c>
      <c r="D66" s="13" t="s">
        <v>150</v>
      </c>
      <c r="E66" s="14">
        <v>40971</v>
      </c>
      <c r="F66" s="14">
        <v>115618113.45</v>
      </c>
      <c r="G66" s="15">
        <f t="shared" si="0"/>
        <v>3.2764061039184694E-2</v>
      </c>
      <c r="H66" s="17"/>
    </row>
    <row r="67" spans="1:8" outlineLevel="1" x14ac:dyDescent="0.25">
      <c r="A67" s="11"/>
      <c r="B67" s="12" t="s">
        <v>61</v>
      </c>
      <c r="C67" s="13" t="s">
        <v>218</v>
      </c>
      <c r="D67" s="13" t="s">
        <v>213</v>
      </c>
      <c r="E67" s="14">
        <v>36650</v>
      </c>
      <c r="F67" s="14">
        <v>41445652.5</v>
      </c>
      <c r="G67" s="15">
        <f t="shared" si="0"/>
        <v>1.1744940717321812E-2</v>
      </c>
      <c r="H67" s="17"/>
    </row>
    <row r="68" spans="1:8" outlineLevel="1" x14ac:dyDescent="0.25">
      <c r="A68" s="11"/>
      <c r="B68" s="12" t="s">
        <v>14</v>
      </c>
      <c r="C68" s="13" t="s">
        <v>188</v>
      </c>
      <c r="D68" s="13" t="s">
        <v>192</v>
      </c>
      <c r="E68" s="14">
        <v>309220</v>
      </c>
      <c r="F68" s="14">
        <v>139643752</v>
      </c>
      <c r="G68" s="15">
        <f t="shared" si="0"/>
        <v>3.9572488062152938E-2</v>
      </c>
      <c r="H68" s="17"/>
    </row>
    <row r="69" spans="1:8" outlineLevel="1" x14ac:dyDescent="0.25">
      <c r="A69" s="11"/>
      <c r="B69" s="12" t="s">
        <v>13</v>
      </c>
      <c r="C69" s="13" t="s">
        <v>193</v>
      </c>
      <c r="D69" s="13" t="s">
        <v>153</v>
      </c>
      <c r="E69" s="14">
        <v>184450</v>
      </c>
      <c r="F69" s="14">
        <v>105662182.5</v>
      </c>
      <c r="G69" s="15">
        <f t="shared" si="0"/>
        <v>2.9942732100196472E-2</v>
      </c>
      <c r="H69" s="17"/>
    </row>
    <row r="70" spans="1:8" outlineLevel="1" x14ac:dyDescent="0.25">
      <c r="A70" s="11"/>
      <c r="B70" s="12" t="s">
        <v>37</v>
      </c>
      <c r="C70" s="13" t="s">
        <v>199</v>
      </c>
      <c r="D70" s="13" t="s">
        <v>186</v>
      </c>
      <c r="E70" s="14">
        <v>317350</v>
      </c>
      <c r="F70" s="14">
        <v>35543200</v>
      </c>
      <c r="G70" s="15">
        <f t="shared" si="0"/>
        <v>1.0072293515077669E-2</v>
      </c>
      <c r="H70" s="17"/>
    </row>
    <row r="71" spans="1:8" outlineLevel="1" x14ac:dyDescent="0.25">
      <c r="A71" s="11"/>
      <c r="B71" s="12" t="s">
        <v>62</v>
      </c>
      <c r="C71" s="13" t="s">
        <v>224</v>
      </c>
      <c r="D71" s="13" t="s">
        <v>215</v>
      </c>
      <c r="E71" s="14">
        <v>28930</v>
      </c>
      <c r="F71" s="14">
        <v>34367393.5</v>
      </c>
      <c r="G71" s="15">
        <f t="shared" ref="G71:G80" si="1">+F71/$F$92</f>
        <v>9.7390914346533932E-3</v>
      </c>
      <c r="H71" s="17"/>
    </row>
    <row r="72" spans="1:8" x14ac:dyDescent="0.25">
      <c r="A72" s="11"/>
      <c r="B72" s="12" t="s">
        <v>65</v>
      </c>
      <c r="C72" s="13" t="s">
        <v>202</v>
      </c>
      <c r="D72" s="13" t="s">
        <v>201</v>
      </c>
      <c r="E72" s="14">
        <v>53440</v>
      </c>
      <c r="F72" s="14">
        <v>22495568</v>
      </c>
      <c r="G72" s="15">
        <f t="shared" si="1"/>
        <v>6.3748329830850556E-3</v>
      </c>
      <c r="H72" s="17"/>
    </row>
    <row r="73" spans="1:8" x14ac:dyDescent="0.25">
      <c r="A73" s="11"/>
      <c r="B73" s="12" t="s">
        <v>64</v>
      </c>
      <c r="C73" s="13" t="s">
        <v>185</v>
      </c>
      <c r="D73" s="13" t="s">
        <v>153</v>
      </c>
      <c r="E73" s="14">
        <v>152482</v>
      </c>
      <c r="F73" s="14">
        <v>259432874.80000001</v>
      </c>
      <c r="G73" s="15">
        <f t="shared" si="1"/>
        <v>7.3518536947883059E-2</v>
      </c>
      <c r="H73" s="17"/>
    </row>
    <row r="74" spans="1:8" x14ac:dyDescent="0.25">
      <c r="A74" s="11"/>
      <c r="B74" s="12" t="s">
        <v>63</v>
      </c>
      <c r="C74" s="13" t="s">
        <v>214</v>
      </c>
      <c r="D74" s="13" t="s">
        <v>215</v>
      </c>
      <c r="E74" s="14">
        <v>129815</v>
      </c>
      <c r="F74" s="14">
        <v>173367932.5</v>
      </c>
      <c r="G74" s="15">
        <f t="shared" si="1"/>
        <v>4.9129304683938793E-2</v>
      </c>
      <c r="H74" s="17"/>
    </row>
    <row r="75" spans="1:8" x14ac:dyDescent="0.25">
      <c r="A75" s="11"/>
      <c r="B75" s="12" t="s">
        <v>15</v>
      </c>
      <c r="C75" s="13" t="s">
        <v>160</v>
      </c>
      <c r="D75" s="13" t="s">
        <v>181</v>
      </c>
      <c r="E75" s="14">
        <v>383700</v>
      </c>
      <c r="F75" s="14">
        <v>48250275</v>
      </c>
      <c r="G75" s="15">
        <f t="shared" si="1"/>
        <v>1.3673246415157167E-2</v>
      </c>
      <c r="H75" s="17"/>
    </row>
    <row r="76" spans="1:8" x14ac:dyDescent="0.25">
      <c r="A76" s="11"/>
      <c r="B76" s="12" t="s">
        <v>59</v>
      </c>
      <c r="C76" s="13" t="s">
        <v>191</v>
      </c>
      <c r="D76" s="13" t="s">
        <v>123</v>
      </c>
      <c r="E76" s="14">
        <v>1040</v>
      </c>
      <c r="F76" s="14">
        <v>2020824</v>
      </c>
      <c r="G76" s="15">
        <f t="shared" si="1"/>
        <v>5.7266460167664467E-4</v>
      </c>
      <c r="H76" s="17"/>
    </row>
    <row r="77" spans="1:8" x14ac:dyDescent="0.25">
      <c r="A77" s="11"/>
      <c r="B77" s="12" t="s">
        <v>251</v>
      </c>
      <c r="C77" s="13" t="s">
        <v>254</v>
      </c>
      <c r="D77" s="13" t="s">
        <v>253</v>
      </c>
      <c r="E77" s="14">
        <v>12500</v>
      </c>
      <c r="F77" s="14">
        <v>19933125</v>
      </c>
      <c r="G77" s="15">
        <f t="shared" si="1"/>
        <v>5.6486834520451893E-3</v>
      </c>
      <c r="H77" s="17"/>
    </row>
    <row r="78" spans="1:8" x14ac:dyDescent="0.25">
      <c r="B78" s="12" t="s">
        <v>48</v>
      </c>
      <c r="C78" s="13" t="s">
        <v>174</v>
      </c>
      <c r="D78" s="13" t="s">
        <v>182</v>
      </c>
      <c r="E78" s="14">
        <v>17500</v>
      </c>
      <c r="F78" s="14">
        <v>10026625</v>
      </c>
      <c r="G78" s="15">
        <f t="shared" si="1"/>
        <v>2.8413623411965056E-3</v>
      </c>
      <c r="H78" s="17"/>
    </row>
    <row r="79" spans="1:8" x14ac:dyDescent="0.25">
      <c r="B79" s="12" t="s">
        <v>38</v>
      </c>
      <c r="C79" s="13" t="s">
        <v>161</v>
      </c>
      <c r="D79" s="13" t="s">
        <v>168</v>
      </c>
      <c r="E79" s="14">
        <v>28120</v>
      </c>
      <c r="F79" s="14">
        <v>24208508</v>
      </c>
      <c r="G79" s="15">
        <f t="shared" si="1"/>
        <v>6.8602488841214603E-3</v>
      </c>
      <c r="H79" s="17"/>
    </row>
    <row r="80" spans="1:8" x14ac:dyDescent="0.25">
      <c r="B80" s="19"/>
      <c r="C80" s="19" t="s">
        <v>75</v>
      </c>
      <c r="D80" s="19"/>
      <c r="E80" s="20"/>
      <c r="F80" s="46">
        <f>SUM(F7:F79)</f>
        <v>3429746174.1999998</v>
      </c>
      <c r="G80" s="21">
        <f t="shared" si="1"/>
        <v>0.97192740520710308</v>
      </c>
      <c r="H80" s="22"/>
    </row>
    <row r="82" spans="1:8" x14ac:dyDescent="0.25">
      <c r="A82" s="28" t="s">
        <v>79</v>
      </c>
      <c r="B82" s="23"/>
      <c r="C82" s="23" t="s">
        <v>76</v>
      </c>
      <c r="D82" s="23"/>
      <c r="E82" s="23"/>
      <c r="F82" s="23" t="s">
        <v>10</v>
      </c>
      <c r="G82" s="24" t="s">
        <v>11</v>
      </c>
      <c r="H82" s="23" t="s">
        <v>12</v>
      </c>
    </row>
    <row r="83" spans="1:8" x14ac:dyDescent="0.25">
      <c r="B83" s="25"/>
      <c r="C83" s="19" t="s">
        <v>77</v>
      </c>
      <c r="D83" s="13"/>
      <c r="E83" s="18"/>
      <c r="F83" s="26" t="s">
        <v>78</v>
      </c>
      <c r="G83" s="27">
        <v>0</v>
      </c>
      <c r="H83" s="13"/>
    </row>
    <row r="84" spans="1:8" x14ac:dyDescent="0.25">
      <c r="B84" s="25" t="s">
        <v>80</v>
      </c>
      <c r="C84" s="19" t="s">
        <v>81</v>
      </c>
      <c r="D84" s="19"/>
      <c r="E84" s="20"/>
      <c r="F84" s="14">
        <v>31400430.239999998</v>
      </c>
      <c r="G84" s="27">
        <f>+F84/$F$92</f>
        <v>8.898308252408357E-3</v>
      </c>
      <c r="H84" s="13"/>
    </row>
    <row r="85" spans="1:8" x14ac:dyDescent="0.25">
      <c r="B85" s="25"/>
      <c r="C85" s="19" t="s">
        <v>82</v>
      </c>
      <c r="D85" s="13"/>
      <c r="E85" s="18"/>
      <c r="F85" s="20" t="s">
        <v>78</v>
      </c>
      <c r="G85" s="27">
        <v>0</v>
      </c>
      <c r="H85" s="13"/>
    </row>
    <row r="86" spans="1:8" x14ac:dyDescent="0.25">
      <c r="A86" s="29" t="s">
        <v>85</v>
      </c>
      <c r="B86" s="25"/>
      <c r="C86" s="19" t="s">
        <v>83</v>
      </c>
      <c r="D86" s="13"/>
      <c r="E86" s="18"/>
      <c r="F86" s="20" t="s">
        <v>78</v>
      </c>
      <c r="G86" s="27">
        <v>0</v>
      </c>
      <c r="H86" s="13"/>
    </row>
    <row r="87" spans="1:8" x14ac:dyDescent="0.25">
      <c r="B87" s="25"/>
      <c r="C87" s="19" t="s">
        <v>84</v>
      </c>
      <c r="D87" s="13"/>
      <c r="E87" s="18"/>
      <c r="F87" s="20" t="s">
        <v>78</v>
      </c>
      <c r="G87" s="27">
        <v>0</v>
      </c>
      <c r="H87" s="13"/>
    </row>
    <row r="88" spans="1:8" x14ac:dyDescent="0.25">
      <c r="B88" s="13" t="s">
        <v>85</v>
      </c>
      <c r="C88" s="13" t="s">
        <v>86</v>
      </c>
      <c r="D88" s="13"/>
      <c r="E88" s="18"/>
      <c r="F88" s="14">
        <v>67662394.900000006</v>
      </c>
      <c r="G88" s="27">
        <f>+F88/$F$92</f>
        <v>1.9174286540488601E-2</v>
      </c>
      <c r="H88" s="13"/>
    </row>
    <row r="89" spans="1:8" x14ac:dyDescent="0.25">
      <c r="B89" s="25"/>
      <c r="C89" s="13"/>
      <c r="D89" s="13"/>
      <c r="E89" s="18"/>
      <c r="F89" s="26"/>
      <c r="G89" s="27"/>
      <c r="H89" s="13"/>
    </row>
    <row r="90" spans="1:8" x14ac:dyDescent="0.25">
      <c r="B90" s="25"/>
      <c r="C90" s="13" t="s">
        <v>87</v>
      </c>
      <c r="D90" s="13"/>
      <c r="E90" s="18"/>
      <c r="F90" s="30">
        <f>SUM(F83:F89)</f>
        <v>99062825.140000001</v>
      </c>
      <c r="G90" s="27">
        <f>+F90/$F$92</f>
        <v>2.8072594792896959E-2</v>
      </c>
      <c r="H90" s="13"/>
    </row>
    <row r="91" spans="1:8" x14ac:dyDescent="0.25">
      <c r="B91" s="25"/>
      <c r="C91" s="13"/>
      <c r="D91" s="13"/>
      <c r="E91" s="18"/>
      <c r="F91" s="30"/>
      <c r="G91" s="27"/>
      <c r="H91" s="13"/>
    </row>
    <row r="92" spans="1:8" x14ac:dyDescent="0.25">
      <c r="B92" s="31"/>
      <c r="C92" s="32" t="s">
        <v>88</v>
      </c>
      <c r="D92" s="33"/>
      <c r="E92" s="34"/>
      <c r="F92" s="35">
        <f>+F90+F80</f>
        <v>3528808999.3399997</v>
      </c>
      <c r="G92" s="36">
        <v>1</v>
      </c>
      <c r="H92" s="13"/>
    </row>
    <row r="93" spans="1:8" x14ac:dyDescent="0.25">
      <c r="F93" s="37"/>
    </row>
    <row r="94" spans="1:8" x14ac:dyDescent="0.25">
      <c r="C94" s="19" t="s">
        <v>89</v>
      </c>
      <c r="D94" s="38"/>
      <c r="F94" s="4">
        <v>0</v>
      </c>
    </row>
    <row r="95" spans="1:8" x14ac:dyDescent="0.25">
      <c r="C95" s="19" t="s">
        <v>90</v>
      </c>
      <c r="D95" s="39"/>
    </row>
    <row r="96" spans="1:8" x14ac:dyDescent="0.25">
      <c r="C96" s="19" t="s">
        <v>91</v>
      </c>
      <c r="D96" s="39"/>
    </row>
    <row r="97" spans="1:8" x14ac:dyDescent="0.25">
      <c r="A97" s="28" t="s">
        <v>94</v>
      </c>
      <c r="C97" s="19" t="s">
        <v>92</v>
      </c>
      <c r="D97" s="40">
        <v>20.9285</v>
      </c>
    </row>
    <row r="98" spans="1:8" x14ac:dyDescent="0.25">
      <c r="C98" s="19" t="s">
        <v>93</v>
      </c>
      <c r="D98" s="40">
        <v>20.110299999999999</v>
      </c>
    </row>
    <row r="99" spans="1:8" x14ac:dyDescent="0.25">
      <c r="C99" s="19" t="s">
        <v>95</v>
      </c>
      <c r="D99" s="41">
        <v>395989654.85000002</v>
      </c>
    </row>
    <row r="100" spans="1:8" x14ac:dyDescent="0.25">
      <c r="C100" s="19" t="s">
        <v>96</v>
      </c>
      <c r="D100" s="39">
        <v>0</v>
      </c>
    </row>
    <row r="101" spans="1:8" x14ac:dyDescent="0.25">
      <c r="C101" s="19" t="s">
        <v>97</v>
      </c>
      <c r="D101" s="39">
        <v>0</v>
      </c>
      <c r="F101" s="37"/>
      <c r="G101" s="42"/>
    </row>
    <row r="102" spans="1:8" x14ac:dyDescent="0.25">
      <c r="B102" s="43"/>
      <c r="C102" s="11"/>
    </row>
    <row r="103" spans="1:8" x14ac:dyDescent="0.25">
      <c r="F103" s="4"/>
    </row>
    <row r="104" spans="1:8" x14ac:dyDescent="0.25">
      <c r="A104" s="1" t="s">
        <v>100</v>
      </c>
      <c r="C104" s="23" t="s">
        <v>98</v>
      </c>
      <c r="D104" s="23"/>
      <c r="E104" s="23"/>
      <c r="F104" s="23"/>
      <c r="G104" s="24"/>
      <c r="H104" s="23"/>
    </row>
    <row r="105" spans="1:8" x14ac:dyDescent="0.25">
      <c r="A105" s="13" t="s">
        <v>102</v>
      </c>
      <c r="C105" s="23" t="s">
        <v>99</v>
      </c>
      <c r="D105" s="23"/>
      <c r="E105" s="23"/>
      <c r="F105" s="23" t="s">
        <v>10</v>
      </c>
      <c r="G105" s="24" t="s">
        <v>11</v>
      </c>
      <c r="H105" s="23" t="s">
        <v>12</v>
      </c>
    </row>
    <row r="106" spans="1:8" x14ac:dyDescent="0.25">
      <c r="C106" s="19" t="s">
        <v>101</v>
      </c>
      <c r="D106" s="13"/>
      <c r="E106" s="18"/>
      <c r="F106" s="44">
        <f>SUMIF(Table134567685[[Industry ]],A104,Table134567685[Market Value])</f>
        <v>0</v>
      </c>
      <c r="G106" s="45">
        <f>+F106/$F$92</f>
        <v>0</v>
      </c>
      <c r="H106" s="13"/>
    </row>
    <row r="107" spans="1:8" x14ac:dyDescent="0.25">
      <c r="C107" s="13" t="s">
        <v>103</v>
      </c>
      <c r="D107" s="13"/>
      <c r="E107" s="18"/>
      <c r="F107" s="44">
        <f>SUMIF(Table134567685[[Industry ]],A105,Table134567685[Market Value])</f>
        <v>0</v>
      </c>
      <c r="G107" s="45">
        <f t="shared" ref="G107" si="2">+F107/$F$92</f>
        <v>0</v>
      </c>
      <c r="H107" s="13"/>
    </row>
    <row r="108" spans="1:8" x14ac:dyDescent="0.25">
      <c r="C108" s="13" t="s">
        <v>104</v>
      </c>
      <c r="D108" s="13"/>
      <c r="E108" s="18"/>
      <c r="F108" s="44">
        <f>SUMIF($E$120:$E$127,C108,H120:H127)</f>
        <v>0</v>
      </c>
      <c r="G108" s="45">
        <f>+F108/$F$92</f>
        <v>0</v>
      </c>
      <c r="H108" s="13"/>
    </row>
    <row r="109" spans="1:8" x14ac:dyDescent="0.25">
      <c r="C109" s="13" t="s">
        <v>105</v>
      </c>
      <c r="D109" s="13"/>
      <c r="E109" s="18"/>
      <c r="F109" s="44">
        <f t="shared" ref="F109:F117" si="3">SUMIF($E$120:$E$127,C109,H121:H128)</f>
        <v>0</v>
      </c>
      <c r="G109" s="45">
        <f t="shared" ref="G109:G117" si="4">+F109/$F$92</f>
        <v>0</v>
      </c>
      <c r="H109" s="13"/>
    </row>
    <row r="110" spans="1:8" x14ac:dyDescent="0.25">
      <c r="C110" s="13" t="s">
        <v>106</v>
      </c>
      <c r="D110" s="13"/>
      <c r="E110" s="18"/>
      <c r="F110" s="44">
        <f t="shared" si="3"/>
        <v>0</v>
      </c>
      <c r="G110" s="45">
        <f t="shared" si="4"/>
        <v>0</v>
      </c>
      <c r="H110" s="13"/>
    </row>
    <row r="111" spans="1:8" x14ac:dyDescent="0.25">
      <c r="C111" s="13" t="s">
        <v>107</v>
      </c>
      <c r="D111" s="13"/>
      <c r="E111" s="18"/>
      <c r="F111" s="44">
        <f t="shared" si="3"/>
        <v>0</v>
      </c>
      <c r="G111" s="45">
        <f t="shared" si="4"/>
        <v>0</v>
      </c>
      <c r="H111" s="13"/>
    </row>
    <row r="112" spans="1:8" x14ac:dyDescent="0.25">
      <c r="C112" s="13" t="s">
        <v>108</v>
      </c>
      <c r="D112" s="13"/>
      <c r="E112" s="18"/>
      <c r="F112" s="44">
        <f t="shared" si="3"/>
        <v>0</v>
      </c>
      <c r="G112" s="45">
        <f t="shared" si="4"/>
        <v>0</v>
      </c>
      <c r="H112" s="13"/>
    </row>
    <row r="113" spans="3:8" x14ac:dyDescent="0.25">
      <c r="C113" s="13" t="s">
        <v>109</v>
      </c>
      <c r="D113" s="13"/>
      <c r="E113" s="18"/>
      <c r="F113" s="44">
        <f t="shared" si="3"/>
        <v>0</v>
      </c>
      <c r="G113" s="45">
        <f t="shared" si="4"/>
        <v>0</v>
      </c>
      <c r="H113" s="13"/>
    </row>
    <row r="114" spans="3:8" x14ac:dyDescent="0.25">
      <c r="C114" s="13" t="s">
        <v>110</v>
      </c>
      <c r="D114" s="13"/>
      <c r="E114" s="18"/>
      <c r="F114" s="44">
        <f t="shared" si="3"/>
        <v>0</v>
      </c>
      <c r="G114" s="45">
        <f t="shared" si="4"/>
        <v>0</v>
      </c>
      <c r="H114" s="13"/>
    </row>
    <row r="115" spans="3:8" x14ac:dyDescent="0.25">
      <c r="C115" s="13" t="s">
        <v>111</v>
      </c>
      <c r="D115" s="13"/>
      <c r="E115" s="18"/>
      <c r="F115" s="44">
        <f>SUMIF($E$120:$E$127,C115,H127:H134)</f>
        <v>0</v>
      </c>
      <c r="G115" s="45">
        <f t="shared" si="4"/>
        <v>0</v>
      </c>
      <c r="H115" s="13"/>
    </row>
    <row r="116" spans="3:8" x14ac:dyDescent="0.25">
      <c r="C116" s="13" t="s">
        <v>112</v>
      </c>
      <c r="D116" s="13"/>
      <c r="E116" s="18"/>
      <c r="F116" s="44">
        <f t="shared" si="3"/>
        <v>0</v>
      </c>
      <c r="G116" s="45">
        <f t="shared" si="4"/>
        <v>0</v>
      </c>
      <c r="H116" s="13"/>
    </row>
    <row r="117" spans="3:8" x14ac:dyDescent="0.25">
      <c r="C117" s="13" t="s">
        <v>113</v>
      </c>
      <c r="D117" s="13"/>
      <c r="E117" s="18"/>
      <c r="F117" s="44">
        <f t="shared" si="3"/>
        <v>0</v>
      </c>
      <c r="G117" s="45">
        <f t="shared" si="4"/>
        <v>0</v>
      </c>
      <c r="H117" s="13"/>
    </row>
    <row r="120" spans="3:8" x14ac:dyDescent="0.25">
      <c r="E120" s="13" t="s">
        <v>104</v>
      </c>
      <c r="F120" s="13" t="s">
        <v>114</v>
      </c>
      <c r="G120" s="47">
        <f t="shared" ref="G120:G127" si="5">SUMIF($H$7:$H$73,F120,$E$7:$E$73)</f>
        <v>0</v>
      </c>
      <c r="H120" s="1">
        <f t="shared" ref="H120:H127" si="6">SUMIF($H$7:$H$73,F120,$F$7:$F$73)</f>
        <v>0</v>
      </c>
    </row>
    <row r="121" spans="3:8" x14ac:dyDescent="0.25">
      <c r="E121" s="13" t="s">
        <v>104</v>
      </c>
      <c r="F121" s="13" t="s">
        <v>115</v>
      </c>
      <c r="G121" s="47">
        <f t="shared" si="5"/>
        <v>0</v>
      </c>
      <c r="H121" s="1">
        <f t="shared" si="6"/>
        <v>0</v>
      </c>
    </row>
    <row r="122" spans="3:8" x14ac:dyDescent="0.25">
      <c r="E122" s="13" t="s">
        <v>104</v>
      </c>
      <c r="F122" s="13" t="s">
        <v>116</v>
      </c>
      <c r="G122" s="47">
        <f t="shared" si="5"/>
        <v>0</v>
      </c>
      <c r="H122" s="1">
        <f t="shared" si="6"/>
        <v>0</v>
      </c>
    </row>
    <row r="123" spans="3:8" x14ac:dyDescent="0.25">
      <c r="E123" s="13" t="s">
        <v>106</v>
      </c>
      <c r="F123" s="13" t="s">
        <v>117</v>
      </c>
      <c r="G123" s="47">
        <f t="shared" si="5"/>
        <v>0</v>
      </c>
      <c r="H123" s="1">
        <f t="shared" si="6"/>
        <v>0</v>
      </c>
    </row>
    <row r="124" spans="3:8" x14ac:dyDescent="0.25">
      <c r="E124" s="13" t="s">
        <v>107</v>
      </c>
      <c r="F124" s="13" t="s">
        <v>118</v>
      </c>
      <c r="G124" s="47">
        <f t="shared" si="5"/>
        <v>0</v>
      </c>
      <c r="H124" s="1">
        <f t="shared" si="6"/>
        <v>0</v>
      </c>
    </row>
    <row r="125" spans="3:8" x14ac:dyDescent="0.25">
      <c r="E125" s="13" t="s">
        <v>104</v>
      </c>
      <c r="F125" s="13" t="s">
        <v>119</v>
      </c>
      <c r="G125" s="47">
        <f t="shared" si="5"/>
        <v>0</v>
      </c>
      <c r="H125" s="1">
        <f t="shared" si="6"/>
        <v>0</v>
      </c>
    </row>
    <row r="126" spans="3:8" x14ac:dyDescent="0.25">
      <c r="E126" s="13" t="s">
        <v>107</v>
      </c>
      <c r="F126" s="13" t="s">
        <v>120</v>
      </c>
      <c r="G126" s="47">
        <f t="shared" si="5"/>
        <v>0</v>
      </c>
      <c r="H126" s="1">
        <f t="shared" si="6"/>
        <v>0</v>
      </c>
    </row>
    <row r="127" spans="3:8" x14ac:dyDescent="0.25">
      <c r="E127" s="13" t="s">
        <v>104</v>
      </c>
      <c r="F127" s="13" t="s">
        <v>121</v>
      </c>
      <c r="G127" s="47">
        <f t="shared" si="5"/>
        <v>0</v>
      </c>
      <c r="H127" s="1">
        <f t="shared" si="6"/>
        <v>0</v>
      </c>
    </row>
    <row r="128" spans="3:8" x14ac:dyDescent="0.25">
      <c r="G128" s="47" t="s">
        <v>122</v>
      </c>
      <c r="H128" s="1" t="s">
        <v>122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Sandhya Upadhyay</dc:creator>
  <cp:lastModifiedBy>Vinita Pangam</cp:lastModifiedBy>
  <dcterms:created xsi:type="dcterms:W3CDTF">2023-01-05T10:26:14Z</dcterms:created>
  <dcterms:modified xsi:type="dcterms:W3CDTF">2023-07-06T08:46:46Z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