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9593BAC5-8CEE-4B5A-A5E8-86AC55769BFD}" xr6:coauthVersionLast="47" xr6:coauthVersionMax="47" xr10:uidLastSave="{00000000-0000-0000-0000-000000000000}"/>
  <bookViews>
    <workbookView xWindow="-120" yWindow="-120" windowWidth="20730" windowHeight="11040" xr2:uid="{1A7900A7-E65E-4B8A-88D8-893236DFEB76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Port_E1I!$C$6:$H$91</definedName>
    <definedName name="IN" localSheetId="0">#REF!</definedName>
    <definedName name="IN">#REF!</definedName>
    <definedName name="_xlnm.Print_Area" localSheetId="0">Port_E1I!$B$2:$G$114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2" i="1" l="1"/>
  <c r="F104" i="1" s="1"/>
  <c r="F92" i="1"/>
  <c r="G92" i="1" s="1"/>
  <c r="G86" i="1" l="1"/>
  <c r="G78" i="1"/>
  <c r="G70" i="1"/>
  <c r="G62" i="1"/>
  <c r="G54" i="1"/>
  <c r="G46" i="1"/>
  <c r="G38" i="1"/>
  <c r="G30" i="1"/>
  <c r="G22" i="1"/>
  <c r="G14" i="1"/>
  <c r="G85" i="1"/>
  <c r="G77" i="1"/>
  <c r="G69" i="1"/>
  <c r="G61" i="1"/>
  <c r="G53" i="1"/>
  <c r="G45" i="1"/>
  <c r="G37" i="1"/>
  <c r="G29" i="1"/>
  <c r="G21" i="1"/>
  <c r="G13" i="1"/>
  <c r="G44" i="1"/>
  <c r="G12" i="1"/>
  <c r="G100" i="1"/>
  <c r="G75" i="1"/>
  <c r="G67" i="1"/>
  <c r="G59" i="1"/>
  <c r="G51" i="1"/>
  <c r="G43" i="1"/>
  <c r="G35" i="1"/>
  <c r="G19" i="1"/>
  <c r="G82" i="1"/>
  <c r="G58" i="1"/>
  <c r="G42" i="1"/>
  <c r="G26" i="1"/>
  <c r="G10" i="1"/>
  <c r="G73" i="1"/>
  <c r="G57" i="1"/>
  <c r="G41" i="1"/>
  <c r="G25" i="1"/>
  <c r="G80" i="1"/>
  <c r="G72" i="1"/>
  <c r="G64" i="1"/>
  <c r="G48" i="1"/>
  <c r="G32" i="1"/>
  <c r="G16" i="1"/>
  <c r="G79" i="1"/>
  <c r="G63" i="1"/>
  <c r="G39" i="1"/>
  <c r="G23" i="1"/>
  <c r="G7" i="1"/>
  <c r="G102" i="1"/>
  <c r="G50" i="1"/>
  <c r="G9" i="1"/>
  <c r="G56" i="1"/>
  <c r="G71" i="1"/>
  <c r="G84" i="1"/>
  <c r="G76" i="1"/>
  <c r="G68" i="1"/>
  <c r="G60" i="1"/>
  <c r="G52" i="1"/>
  <c r="G36" i="1"/>
  <c r="G28" i="1"/>
  <c r="G20" i="1"/>
  <c r="G83" i="1"/>
  <c r="G27" i="1"/>
  <c r="G11" i="1"/>
  <c r="G96" i="1"/>
  <c r="G74" i="1"/>
  <c r="G66" i="1"/>
  <c r="G34" i="1"/>
  <c r="G18" i="1"/>
  <c r="G81" i="1"/>
  <c r="G65" i="1"/>
  <c r="G49" i="1"/>
  <c r="G33" i="1"/>
  <c r="G17" i="1"/>
  <c r="G40" i="1"/>
  <c r="G24" i="1"/>
  <c r="G8" i="1"/>
  <c r="G87" i="1"/>
  <c r="G55" i="1"/>
  <c r="G47" i="1"/>
  <c r="G31" i="1"/>
  <c r="G15" i="1"/>
</calcChain>
</file>

<file path=xl/sharedStrings.xml><?xml version="1.0" encoding="utf-8"?>
<sst xmlns="http://schemas.openxmlformats.org/spreadsheetml/2006/main" count="280" uniqueCount="246">
  <si>
    <t>NAME OF PENSION FUND</t>
  </si>
  <si>
    <t>ADITYA BIRLA SUN LIFE PENSION FUND MANAGEMENT LIMITED</t>
  </si>
  <si>
    <t>SCHEME NAME</t>
  </si>
  <si>
    <t>Scheme E Tier II</t>
  </si>
  <si>
    <t>MONTH</t>
  </si>
  <si>
    <t>30-05-2025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</si>
  <si>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</si>
  <si>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</si>
  <si>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</si>
  <si>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</si>
  <si>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</si>
  <si>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</si>
  <si>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</si>
  <si>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</si>
  <si>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</si>
  <si>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</si>
  <si>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</si>
  <si>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</si>
  <si>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</si>
  <si>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</si>
  <si>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</si>
  <si>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</si>
  <si>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INE006I01046</t>
  </si>
  <si>
    <t>ASTRAL LIMITED</t>
  </si>
  <si>
    <t>Manufacture of other plastics products n.e.c.</t>
  </si>
  <si>
    <t>INE009A01021</t>
  </si>
  <si>
    <t>INFOSYS LTD EQ</t>
  </si>
  <si>
    <t>Writing , modifying, testing of computer program</t>
  </si>
  <si>
    <t>INE010V01017</t>
  </si>
  <si>
    <t>L&amp;T Technology Services Ltd</t>
  </si>
  <si>
    <t>Other information technology and computer service activities</t>
  </si>
  <si>
    <t>INE016A01026</t>
  </si>
  <si>
    <t>Dabur India Limited</t>
  </si>
  <si>
    <t>Manufacture of hair oil, shampoo, hair dye etc.</t>
  </si>
  <si>
    <t>INE018A01030</t>
  </si>
  <si>
    <t>LARSEN AND TOUBRO LIMITED</t>
  </si>
  <si>
    <t>Construction of utility projects n.e.c.</t>
  </si>
  <si>
    <t>INE020B01018</t>
  </si>
  <si>
    <t>Rec ltd</t>
  </si>
  <si>
    <t>Other credit granting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</si>
  <si>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</si>
  <si>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</si>
  <si>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</si>
  <si>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</si>
  <si>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</si>
  <si>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</si>
  <si>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</si>
  <si>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</si>
  <si>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</si>
  <si>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</si>
  <si>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</si>
  <si>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</si>
  <si>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</si>
  <si>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</si>
  <si>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</si>
  <si>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</si>
  <si>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</si>
  <si>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</si>
  <si>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</si>
  <si>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</si>
  <si>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</si>
  <si>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</si>
  <si>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</si>
  <si>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</si>
  <si>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</si>
  <si>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</si>
  <si>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</si>
  <si>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</si>
  <si>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</si>
  <si>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</si>
  <si>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</si>
  <si>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</si>
  <si>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</si>
  <si>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</si>
  <si>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</si>
  <si>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</si>
  <si>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</si>
  <si>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</si>
  <si>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INE101A01026</t>
  </si>
  <si>
    <t>MAHINDRA AND MAHINDRA LTD</t>
  </si>
  <si>
    <t>Manufacture of tractors used in agriculture and forestry</t>
  </si>
  <si>
    <t>INE121A01024</t>
  </si>
  <si>
    <t>CHOLAMANDALAM INVESTMENT AND FINANCE COMPANY</t>
  </si>
  <si>
    <t>INE121J01017</t>
  </si>
  <si>
    <t>Indus Towers Ltd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</si>
  <si>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</si>
  <si>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</si>
  <si>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</si>
  <si>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</si>
  <si>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</si>
  <si>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</si>
  <si>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</si>
  <si>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</si>
  <si>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</si>
  <si>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</si>
  <si>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</si>
  <si>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</si>
  <si>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</si>
  <si>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</si>
  <si>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INE176B01034</t>
  </si>
  <si>
    <t>Havells India Limited.</t>
  </si>
  <si>
    <t>Manufacture of other electronic and electric wires and cables</t>
  </si>
  <si>
    <t>INE192A01025</t>
  </si>
  <si>
    <t>Tata Consumer Products Limited</t>
  </si>
  <si>
    <t>Processing and blending of tea including manufacture of instant tea</t>
  </si>
  <si>
    <t>INE192R01011</t>
  </si>
  <si>
    <t>Avenue Supermarts Pvt Ltd</t>
  </si>
  <si>
    <t>Retail sale in non-specialized stores with food, beverages or tobacco</t>
  </si>
  <si>
    <t>INE196A01026</t>
  </si>
  <si>
    <t>MARICO LTD</t>
  </si>
  <si>
    <t>Manufacture of vegetable oils and fats excluding corn oil</t>
  </si>
  <si>
    <t>INE1NPP01017</t>
  </si>
  <si>
    <t>SIEMENS ENERGY INDIA LIMITED</t>
  </si>
  <si>
    <t>INE200M01039</t>
  </si>
  <si>
    <t>VARUN INDUSTRIES LIMITED</t>
  </si>
  <si>
    <t>Manufacture of aerated drinks</t>
  </si>
  <si>
    <t>INE205A01025</t>
  </si>
  <si>
    <t>Vedanta Limited</t>
  </si>
  <si>
    <t>Manufacture of Copper from ore, and other copper products and alloys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</si>
  <si>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</si>
  <si>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</si>
  <si>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</si>
  <si>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</si>
  <si>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</si>
  <si>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</si>
  <si>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</si>
  <si>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</si>
  <si>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</si>
  <si>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</si>
  <si>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</si>
  <si>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</si>
  <si>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</si>
  <si>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</si>
  <si>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</si>
  <si>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</si>
  <si>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</si>
  <si>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Electric power generation by coal based thermal power plants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</si>
  <si>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</si>
  <si>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</si>
  <si>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</si>
  <si>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</si>
  <si>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</si>
  <si>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</si>
  <si>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</si>
  <si>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</si>
  <si>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</si>
  <si>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</si>
  <si>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</si>
  <si>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</si>
  <si>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</si>
  <si>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</si>
  <si>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INE326A01037</t>
  </si>
  <si>
    <t>Lupin Limited</t>
  </si>
  <si>
    <t>INE358A01014</t>
  </si>
  <si>
    <t>Abbott India Ltd</t>
  </si>
  <si>
    <t>Manufacture of allopathic pharmaceutical preparations</t>
  </si>
  <si>
    <t>INE377Y01014</t>
  </si>
  <si>
    <t>Bajaj Housing Finance Ltd</t>
  </si>
  <si>
    <t>INE397D01024</t>
  </si>
  <si>
    <t>BHARTI AIRTEL LTD</t>
  </si>
  <si>
    <t>INE405E01023</t>
  </si>
  <si>
    <t>UNO Minda Ltd</t>
  </si>
  <si>
    <t>Manufacture of motor vehicle electrical equipment, such as generators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</si>
  <si>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</si>
  <si>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</si>
  <si>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</si>
  <si>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</si>
  <si>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</si>
  <si>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</si>
  <si>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</si>
  <si>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</si>
  <si>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</si>
  <si>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</si>
  <si>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</si>
  <si>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</si>
  <si>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</si>
  <si>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INE522F01014</t>
  </si>
  <si>
    <t>Coal India Limited</t>
  </si>
  <si>
    <t>Belowground mining of hard coal</t>
  </si>
  <si>
    <t>INE562A01011</t>
  </si>
  <si>
    <t>Indian Bank</t>
  </si>
  <si>
    <t>INE585B01010</t>
  </si>
  <si>
    <t>MARUTI SUZUKI INDIA LTD.</t>
  </si>
  <si>
    <t>Manufacture of passenger cars</t>
  </si>
  <si>
    <t>INE603J01030</t>
  </si>
  <si>
    <t>PI INDUSTRIES</t>
  </si>
  <si>
    <t>Manufacture of other agrochemical products n.e.c.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</si>
  <si>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</si>
  <si>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</si>
  <si>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</si>
  <si>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</si>
  <si>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</si>
  <si>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</si>
  <si>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</si>
  <si>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</si>
  <si>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</si>
  <si>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</si>
  <si>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</si>
  <si>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</si>
  <si>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</si>
  <si>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</si>
  <si>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</si>
  <si>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</si>
  <si>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</si>
  <si>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INE795G01014</t>
  </si>
  <si>
    <t>HDFC LIFE INSURANCE COMPANY LTD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</si>
  <si>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</si>
  <si>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</si>
  <si>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</si>
  <si>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</si>
  <si>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</si>
  <si>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</si>
  <si>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</si>
  <si>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</si>
  <si>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</si>
  <si>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</si>
  <si>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</si>
  <si>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</si>
  <si>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</si>
  <si>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</si>
  <si>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</si>
  <si>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</si>
  <si>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</si>
  <si>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</si>
  <si>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>Activities of holding companies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</si>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</sst>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6" fillId="0" borderId="0" xfId="2" applyFont="1"/>
    <xf numFmtId="0" fontId="4" fillId="0" borderId="0" xfId="2" applyFont="1"/>
    <xf numFmtId="0" fontId="2" fillId="0" borderId="0" xfId="2"/>
    <xf numFmtId="0" fontId="4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0" borderId="0" xfId="0" applyFont="1"/>
    <xf numFmtId="9" fontId="1" fillId="0" borderId="0" xfId="1" applyFont="1"/>
    <xf numFmtId="0" fontId="4" fillId="2" borderId="1" xfId="2" applyFont="1" applyFill="1" applyBorder="1"/>
    <xf numFmtId="0" fontId="4" fillId="2" borderId="2" xfId="2" applyFont="1" applyFill="1" applyBorder="1"/>
    <xf numFmtId="164" fontId="4" fillId="2" borderId="2" xfId="3" applyFont="1" applyFill="1" applyBorder="1"/>
    <xf numFmtId="9" fontId="4" fillId="2" borderId="2" xfId="1" applyFont="1" applyFill="1" applyBorder="1"/>
    <xf numFmtId="0" fontId="4" fillId="2" borderId="3" xfId="2" applyFont="1" applyFill="1" applyBorder="1"/>
    <xf numFmtId="0" fontId="6" fillId="0" borderId="0" xfId="2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4" xfId="2" applyBorder="1"/>
    <xf numFmtId="165" fontId="0" fillId="0" borderId="4" xfId="3" applyNumberFormat="1" applyFont="1" applyBorder="1"/>
    <xf numFmtId="10" fontId="0" fillId="0" borderId="4" xfId="1" applyNumberFormat="1" applyFont="1" applyFill="1" applyBorder="1"/>
    <xf numFmtId="164" fontId="0" fillId="0" borderId="5" xfId="3" quotePrefix="1" applyFont="1" applyFill="1" applyBorder="1"/>
    <xf numFmtId="164" fontId="2" fillId="0" borderId="5" xfId="2" quotePrefix="1" applyNumberFormat="1" applyBorder="1"/>
    <xf numFmtId="164" fontId="2" fillId="0" borderId="6" xfId="2" quotePrefix="1" applyNumberFormat="1" applyBorder="1"/>
    <xf numFmtId="0" fontId="7" fillId="0" borderId="0" xfId="0" applyFont="1"/>
    <xf numFmtId="9" fontId="1" fillId="0" borderId="4" xfId="1" applyFont="1" applyFill="1" applyBorder="1"/>
    <xf numFmtId="0" fontId="2" fillId="0" borderId="7" xfId="2" applyBorder="1" applyAlignment="1">
      <alignment vertical="top"/>
    </xf>
    <xf numFmtId="0" fontId="2" fillId="0" borderId="4" xfId="2" applyBorder="1" applyAlignment="1">
      <alignment vertical="top"/>
    </xf>
    <xf numFmtId="164" fontId="0" fillId="0" borderId="4" xfId="3" applyFont="1" applyBorder="1" applyAlignment="1">
      <alignment horizontal="right" vertical="top"/>
    </xf>
    <xf numFmtId="4" fontId="0" fillId="0" borderId="4" xfId="2" applyNumberFormat="1" applyFont="1" applyBorder="1" applyAlignment="1">
      <alignment horizontal="right" vertical="top"/>
    </xf>
    <xf numFmtId="9" fontId="0" fillId="0" borderId="4" xfId="1" applyFont="1" applyBorder="1"/>
    <xf numFmtId="0" fontId="2" fillId="0" borderId="4" xfId="2" quotePrefix="1" applyBorder="1"/>
    <xf numFmtId="0" fontId="3" fillId="2" borderId="4" xfId="2" applyFont="1" applyFill="1" applyBorder="1"/>
    <xf numFmtId="9" fontId="3" fillId="2" borderId="4" xfId="1" applyFont="1" applyFill="1" applyBorder="1"/>
    <xf numFmtId="0" fontId="5" fillId="0" borderId="4" xfId="2" applyFont="1" applyBorder="1"/>
    <xf numFmtId="164" fontId="0" fillId="0" borderId="4" xfId="3" applyFont="1" applyBorder="1"/>
    <xf numFmtId="165" fontId="0" fillId="0" borderId="4" xfId="3" applyNumberFormat="1" applyFont="1" applyBorder="1" applyAlignment="1">
      <alignment horizontal="right" vertical="top"/>
    </xf>
    <xf numFmtId="165" fontId="9" fillId="0" borderId="4" xfId="3" applyNumberFormat="1" applyFont="1" applyFill="1" applyBorder="1" applyAlignment="1">
      <alignment vertical="center" wrapText="1"/>
    </xf>
    <xf numFmtId="0" fontId="3" fillId="0" borderId="4" xfId="2" applyFont="1" applyBorder="1"/>
    <xf numFmtId="0" fontId="4" fillId="0" borderId="4" xfId="2" applyFont="1" applyBorder="1" applyAlignment="1">
      <alignment vertical="top"/>
    </xf>
    <xf numFmtId="0" fontId="4" fillId="0" borderId="4" xfId="2" applyFont="1" applyBorder="1"/>
    <xf numFmtId="164" fontId="4" fillId="0" borderId="4" xfId="3" applyFont="1" applyBorder="1"/>
    <xf numFmtId="9" fontId="4" fillId="0" borderId="4" xfId="1" applyFont="1" applyBorder="1"/>
    <xf numFmtId="165" fontId="2" fillId="0" borderId="0" xfId="2" applyNumberFormat="1"/>
    <xf numFmtId="164" fontId="2" fillId="0" borderId="4" xfId="2" applyNumberFormat="1" applyBorder="1"/>
    <xf numFmtId="164" fontId="0" fillId="3" borderId="4" xfId="3" applyFont="1" applyFill="1" applyBorder="1" applyAlignment="1">
      <alignment horizontal="right"/>
    </xf>
    <xf numFmtId="166" fontId="2" fillId="0" borderId="4" xfId="2" applyNumberFormat="1" applyBorder="1" applyAlignment="1">
      <alignment horizontal="right" vertical="top"/>
    </xf>
    <xf numFmtId="164" fontId="0" fillId="0" borderId="4" xfId="3" applyFont="1" applyFill="1" applyBorder="1"/>
    <xf numFmtId="9" fontId="0" fillId="0" borderId="0" xfId="1" applyFont="1"/>
    <xf numFmtId="10" fontId="0" fillId="3" borderId="0" xfId="4" applyNumberFormat="1" applyFont="1" applyFill="1" applyBorder="1"/>
    <xf numFmtId="0" fontId="2" fillId="0" borderId="0" xfId="2" applyAlignment="1">
      <alignment vertical="top"/>
    </xf>
  </cellXfs>
  <cellStyles count="5">
    <cellStyle name="Comma 2 5" xfId="3" xr:uid="{212D31B4-CC11-4640-BFA4-643B3EA04E32}"/>
    <cellStyle name="Normal" xfId="0" builtinId="0"/>
    <cellStyle name="Normal 2 5" xfId="2" xr:uid="{F0CE1AA3-1940-4B88-971A-D0F0EF0134A5}"/>
    <cellStyle name="Percent" xfId="1" builtinId="5"/>
    <cellStyle name="Percent 2 4" xfId="4" xr:uid="{8AF845CA-62EF-4F76-8C3D-624B28A36214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2.%20May%202025\11.%20Website%20upload%20Portfolio%20report\Portfolio_ABSLPM_MAY_2025.xlsx" TargetMode="External"/><Relationship Id="rId1" Type="http://schemas.openxmlformats.org/officeDocument/2006/relationships/externalLinkPath" Target="file:///Y:\PFRDA%20&amp;%20NPS%20Trust%20Communication%20April%202019%20Onwards\NPS%20Trust\2025-26\Monthly\2.%20May%202025\11.%20Website%20upload%20Portfolio%20report\Portfolio_ABSLPM_MA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F5DA65-BB2A-4C90-89E3-16B6189F30DF}" name="Table1345676856" displayName="Table1345676856" ref="B6:H91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3362A86E-B048-424E-B3C2-A296B346F21D}" name="ISIN No." dataDxfId="6"/>
    <tableColumn id="2" xr3:uid="{AEEA9638-CB1F-4316-AEE0-047FB232ACD0}" name="Name of the Instrument" dataDxfId="5"/>
    <tableColumn id="3" xr3:uid="{7C656F66-3D2A-4ADB-A8AF-70EB9D1B55E9}" name="Industry " dataDxfId="4"/>
    <tableColumn id="4" xr3:uid="{15D2DBA7-9D20-4888-AEAA-2EBAC4E9F192}" name="Quantity" dataDxfId="3"/>
    <tableColumn id="5" xr3:uid="{ED21DDFA-D526-4773-BD77-FE7F4CBAA887}" name="Market Value" dataDxfId="2"/>
    <tableColumn id="6" xr3:uid="{CF282FD3-C8AA-4817-B1E5-22E0F5F65E11}" name="% of Portfolio" dataDxfId="1" dataCellStyle="Percent">
      <calculatedColumnFormula>+F7/$F$104</calculatedColumnFormula>
    </tableColumn>
    <tableColumn id="7" xr3:uid="{04F08DD6-344A-4F9A-BA3E-E72D3C9CFDD8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BA68A-DFE0-470A-BC50-2D777A525018}">
  <sheetPr>
    <tabColor rgb="FF7030A0"/>
  </sheetPr>
  <dimension ref="A2:O114"/>
  <sheetViews>
    <sheetView showGridLines="0" tabSelected="1" zoomScaleNormal="100" zoomScaleSheetLayoutView="89" workbookViewId="0">
      <selection activeCell="D5" sqref="D5"/>
    </sheetView>
  </sheetViews>
  <sheetFormatPr defaultRowHeight="15" outlineLevelRow="1" x14ac:dyDescent="0.25"/>
  <cols>
    <col min="1" max="1" width="11.28515625" style="1" customWidth="1"/>
    <col min="2" max="2" width="16.5703125" style="3" customWidth="1"/>
    <col min="3" max="3" width="52.7109375" style="3" customWidth="1"/>
    <col min="4" max="4" width="62" style="3" customWidth="1"/>
    <col min="5" max="5" width="19.42578125" style="5" customWidth="1"/>
    <col min="6" max="6" width="29.5703125" style="3" customWidth="1"/>
    <col min="7" max="7" width="20.5703125" style="8" customWidth="1"/>
    <col min="8" max="8" width="20.7109375" style="3" bestFit="1" customWidth="1"/>
    <col min="9" max="9" width="12" style="3" bestFit="1" customWidth="1"/>
    <col min="10" max="11" width="9.140625" style="3"/>
    <col min="12" max="12" width="16.140625" style="3" bestFit="1" customWidth="1"/>
    <col min="13" max="13" width="14" style="3" bestFit="1" customWidth="1"/>
    <col min="14" max="14" width="9.140625" style="3"/>
    <col min="15" max="15" width="10" style="3" bestFit="1" customWidth="1"/>
    <col min="16" max="16384" width="9.140625" style="3"/>
  </cols>
  <sheetData>
    <row r="2" spans="1:8" x14ac:dyDescent="0.25">
      <c r="B2" s="2" t="s">
        <v>0</v>
      </c>
      <c r="D2" s="4" t="s">
        <v>1</v>
      </c>
      <c r="G2" s="6"/>
    </row>
    <row r="3" spans="1:8" x14ac:dyDescent="0.25">
      <c r="A3" s="7"/>
      <c r="B3" s="2" t="s">
        <v>2</v>
      </c>
      <c r="D3" s="2" t="s">
        <v>3</v>
      </c>
    </row>
    <row r="4" spans="1:8" x14ac:dyDescent="0.25">
      <c r="B4" s="2" t="s">
        <v>4</v>
      </c>
      <c r="D4" s="2" t="s">
        <v>5</v>
      </c>
    </row>
    <row r="6" spans="1:8" x14ac:dyDescent="0.2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25">
      <c r="A7" s="14"/>
      <c r="B7" s="15" t="s">
        <v>13</v>
      </c>
      <c r="C7" s="16" t="s">
        <v>14</v>
      </c>
      <c r="D7" s="16" t="s">
        <v>15</v>
      </c>
      <c r="E7" s="17">
        <v>441</v>
      </c>
      <c r="F7" s="17">
        <v>618193.80000000005</v>
      </c>
      <c r="G7" s="18">
        <f t="shared" ref="G7:G70" si="0">+F7/$F$104</f>
        <v>1.2783503412691518E-3</v>
      </c>
      <c r="H7" s="19"/>
    </row>
    <row r="8" spans="1:8" x14ac:dyDescent="0.25">
      <c r="A8" s="14"/>
      <c r="B8" s="15" t="s">
        <v>16</v>
      </c>
      <c r="C8" s="16" t="s">
        <v>17</v>
      </c>
      <c r="D8" s="16" t="s">
        <v>18</v>
      </c>
      <c r="E8" s="17">
        <v>23014</v>
      </c>
      <c r="F8" s="17">
        <v>32700592.600000001</v>
      </c>
      <c r="G8" s="18">
        <f t="shared" si="0"/>
        <v>6.7620887996472145E-2</v>
      </c>
      <c r="H8" s="19"/>
    </row>
    <row r="9" spans="1:8" x14ac:dyDescent="0.25">
      <c r="A9" s="14"/>
      <c r="B9" s="15" t="s">
        <v>19</v>
      </c>
      <c r="C9" s="16" t="s">
        <v>20</v>
      </c>
      <c r="D9" s="16" t="s">
        <v>21</v>
      </c>
      <c r="E9" s="17">
        <v>295</v>
      </c>
      <c r="F9" s="17">
        <v>963352</v>
      </c>
      <c r="G9" s="18">
        <f t="shared" si="0"/>
        <v>1.9920959381383636E-3</v>
      </c>
      <c r="H9" s="19"/>
    </row>
    <row r="10" spans="1:8" x14ac:dyDescent="0.25">
      <c r="A10" s="14"/>
      <c r="B10" s="15" t="s">
        <v>22</v>
      </c>
      <c r="C10" s="16" t="s">
        <v>23</v>
      </c>
      <c r="D10" s="16" t="s">
        <v>24</v>
      </c>
      <c r="E10" s="17">
        <v>3400</v>
      </c>
      <c r="F10" s="17">
        <v>5093540</v>
      </c>
      <c r="G10" s="18">
        <f t="shared" si="0"/>
        <v>1.0532827403426037E-2</v>
      </c>
      <c r="H10" s="19"/>
    </row>
    <row r="11" spans="1:8" x14ac:dyDescent="0.25">
      <c r="A11" s="14"/>
      <c r="B11" s="15" t="s">
        <v>25</v>
      </c>
      <c r="C11" s="16" t="s">
        <v>26</v>
      </c>
      <c r="D11" s="16" t="s">
        <v>27</v>
      </c>
      <c r="E11" s="17">
        <v>10862</v>
      </c>
      <c r="F11" s="17">
        <v>16974047.399999999</v>
      </c>
      <c r="G11" s="18">
        <f t="shared" si="0"/>
        <v>3.5100286166746993E-2</v>
      </c>
      <c r="H11" s="19"/>
    </row>
    <row r="12" spans="1:8" x14ac:dyDescent="0.25">
      <c r="A12" s="14"/>
      <c r="B12" s="15" t="s">
        <v>28</v>
      </c>
      <c r="C12" s="16" t="s">
        <v>29</v>
      </c>
      <c r="D12" s="16" t="s">
        <v>30</v>
      </c>
      <c r="E12" s="17">
        <v>685</v>
      </c>
      <c r="F12" s="17">
        <v>2991806</v>
      </c>
      <c r="G12" s="18">
        <f t="shared" si="0"/>
        <v>6.1866945626292205E-3</v>
      </c>
      <c r="H12" s="19"/>
    </row>
    <row r="13" spans="1:8" x14ac:dyDescent="0.25">
      <c r="A13" s="14"/>
      <c r="B13" s="15" t="s">
        <v>31</v>
      </c>
      <c r="C13" s="16" t="s">
        <v>32</v>
      </c>
      <c r="D13" s="16" t="s">
        <v>33</v>
      </c>
      <c r="E13" s="17">
        <v>2850</v>
      </c>
      <c r="F13" s="17">
        <v>1376407.5</v>
      </c>
      <c r="G13" s="18">
        <f t="shared" si="0"/>
        <v>2.846244975848059E-3</v>
      </c>
      <c r="H13" s="19"/>
    </row>
    <row r="14" spans="1:8" x14ac:dyDescent="0.25">
      <c r="A14" s="14"/>
      <c r="B14" s="15" t="s">
        <v>34</v>
      </c>
      <c r="C14" s="16" t="s">
        <v>35</v>
      </c>
      <c r="D14" s="16" t="s">
        <v>36</v>
      </c>
      <c r="E14" s="17">
        <v>3503</v>
      </c>
      <c r="F14" s="17">
        <v>12873875.300000001</v>
      </c>
      <c r="G14" s="18">
        <f t="shared" si="0"/>
        <v>2.6621623968424633E-2</v>
      </c>
      <c r="H14" s="19"/>
    </row>
    <row r="15" spans="1:8" x14ac:dyDescent="0.25">
      <c r="A15" s="14"/>
      <c r="B15" s="15" t="s">
        <v>37</v>
      </c>
      <c r="C15" s="16" t="s">
        <v>38</v>
      </c>
      <c r="D15" s="16" t="s">
        <v>39</v>
      </c>
      <c r="E15" s="17">
        <v>5750</v>
      </c>
      <c r="F15" s="17">
        <v>2313225</v>
      </c>
      <c r="G15" s="18">
        <f t="shared" si="0"/>
        <v>4.7834707630233977E-3</v>
      </c>
      <c r="H15" s="19"/>
    </row>
    <row r="16" spans="1:8" x14ac:dyDescent="0.25">
      <c r="A16" s="14"/>
      <c r="B16" s="15" t="s">
        <v>40</v>
      </c>
      <c r="C16" s="16" t="s">
        <v>41</v>
      </c>
      <c r="D16" s="16" t="s">
        <v>42</v>
      </c>
      <c r="E16" s="17">
        <v>8500</v>
      </c>
      <c r="F16" s="17">
        <v>2121175</v>
      </c>
      <c r="G16" s="18">
        <f t="shared" si="0"/>
        <v>4.3863344878929435E-3</v>
      </c>
      <c r="H16" s="19"/>
    </row>
    <row r="17" spans="1:8" x14ac:dyDescent="0.25">
      <c r="A17" s="14"/>
      <c r="B17" s="15" t="s">
        <v>43</v>
      </c>
      <c r="C17" s="16" t="s">
        <v>44</v>
      </c>
      <c r="D17" s="16" t="s">
        <v>18</v>
      </c>
      <c r="E17" s="17">
        <v>12330</v>
      </c>
      <c r="F17" s="17">
        <v>3925872</v>
      </c>
      <c r="G17" s="18">
        <f t="shared" si="0"/>
        <v>8.1182305791145225E-3</v>
      </c>
      <c r="H17" s="19"/>
    </row>
    <row r="18" spans="1:8" x14ac:dyDescent="0.25">
      <c r="A18" s="14"/>
      <c r="B18" s="15" t="s">
        <v>45</v>
      </c>
      <c r="C18" s="16" t="s">
        <v>46</v>
      </c>
      <c r="D18" s="16" t="s">
        <v>47</v>
      </c>
      <c r="E18" s="17">
        <v>2604</v>
      </c>
      <c r="F18" s="17">
        <v>6114973.2000000002</v>
      </c>
      <c r="G18" s="18">
        <f t="shared" si="0"/>
        <v>1.2645028269568082E-2</v>
      </c>
      <c r="H18" s="19"/>
    </row>
    <row r="19" spans="1:8" x14ac:dyDescent="0.25">
      <c r="A19" s="14"/>
      <c r="B19" s="15" t="s">
        <v>48</v>
      </c>
      <c r="C19" s="16" t="s">
        <v>49</v>
      </c>
      <c r="D19" s="16" t="s">
        <v>50</v>
      </c>
      <c r="E19" s="17">
        <v>8525</v>
      </c>
      <c r="F19" s="17">
        <v>5400587.5</v>
      </c>
      <c r="G19" s="18">
        <f t="shared" si="0"/>
        <v>1.1167764661630244E-2</v>
      </c>
      <c r="H19" s="19"/>
    </row>
    <row r="20" spans="1:8" x14ac:dyDescent="0.25">
      <c r="A20" s="14"/>
      <c r="B20" s="15" t="s">
        <v>51</v>
      </c>
      <c r="C20" s="16" t="s">
        <v>52</v>
      </c>
      <c r="D20" s="16" t="s">
        <v>42</v>
      </c>
      <c r="E20" s="17">
        <v>21658</v>
      </c>
      <c r="F20" s="17">
        <v>42122644.200000003</v>
      </c>
      <c r="G20" s="18">
        <f t="shared" si="0"/>
        <v>8.7104556189707916E-2</v>
      </c>
      <c r="H20" s="19"/>
    </row>
    <row r="21" spans="1:8" x14ac:dyDescent="0.25">
      <c r="A21" s="14"/>
      <c r="B21" s="15" t="s">
        <v>53</v>
      </c>
      <c r="C21" s="16" t="s">
        <v>54</v>
      </c>
      <c r="D21" s="16" t="s">
        <v>55</v>
      </c>
      <c r="E21" s="17">
        <v>3898</v>
      </c>
      <c r="F21" s="17">
        <v>6539284.7999999998</v>
      </c>
      <c r="G21" s="18">
        <f t="shared" si="0"/>
        <v>1.3522453566723212E-2</v>
      </c>
      <c r="H21" s="19"/>
    </row>
    <row r="22" spans="1:8" x14ac:dyDescent="0.25">
      <c r="A22" s="14"/>
      <c r="B22" s="15" t="s">
        <v>56</v>
      </c>
      <c r="C22" s="16" t="s">
        <v>57</v>
      </c>
      <c r="D22" s="16" t="s">
        <v>55</v>
      </c>
      <c r="E22" s="17">
        <v>2900</v>
      </c>
      <c r="F22" s="17">
        <v>4250530</v>
      </c>
      <c r="G22" s="18">
        <f t="shared" si="0"/>
        <v>8.7895842308265918E-3</v>
      </c>
      <c r="H22" s="19"/>
    </row>
    <row r="23" spans="1:8" x14ac:dyDescent="0.25">
      <c r="A23" s="14"/>
      <c r="B23" s="15" t="s">
        <v>58</v>
      </c>
      <c r="C23" s="16" t="s">
        <v>59</v>
      </c>
      <c r="D23" s="16" t="s">
        <v>42</v>
      </c>
      <c r="E23" s="17">
        <v>21093</v>
      </c>
      <c r="F23" s="17">
        <v>17133843.899999999</v>
      </c>
      <c r="G23" s="18">
        <f t="shared" si="0"/>
        <v>3.5430726087543052E-2</v>
      </c>
      <c r="H23" s="19"/>
    </row>
    <row r="24" spans="1:8" x14ac:dyDescent="0.25">
      <c r="A24" s="14"/>
      <c r="B24" s="15" t="s">
        <v>60</v>
      </c>
      <c r="C24" s="16" t="s">
        <v>61</v>
      </c>
      <c r="D24" s="16" t="s">
        <v>62</v>
      </c>
      <c r="E24" s="17">
        <v>615</v>
      </c>
      <c r="F24" s="17">
        <v>3280102.5</v>
      </c>
      <c r="G24" s="18">
        <f t="shared" si="0"/>
        <v>6.7828570106539367E-3</v>
      </c>
      <c r="H24" s="19"/>
    </row>
    <row r="25" spans="1:8" x14ac:dyDescent="0.25">
      <c r="A25" s="14"/>
      <c r="B25" s="15" t="s">
        <v>63</v>
      </c>
      <c r="C25" s="16" t="s">
        <v>64</v>
      </c>
      <c r="D25" s="16" t="s">
        <v>65</v>
      </c>
      <c r="E25" s="17">
        <v>900</v>
      </c>
      <c r="F25" s="17">
        <v>4476690</v>
      </c>
      <c r="G25" s="18">
        <f t="shared" si="0"/>
        <v>9.2572558787490239E-3</v>
      </c>
      <c r="H25" s="19"/>
    </row>
    <row r="26" spans="1:8" x14ac:dyDescent="0.25">
      <c r="A26" s="14"/>
      <c r="B26" s="15" t="s">
        <v>66</v>
      </c>
      <c r="C26" s="16" t="s">
        <v>67</v>
      </c>
      <c r="D26" s="16" t="s">
        <v>27</v>
      </c>
      <c r="E26" s="17">
        <v>1300</v>
      </c>
      <c r="F26" s="17">
        <v>324571</v>
      </c>
      <c r="G26" s="18">
        <f t="shared" si="0"/>
        <v>6.7117374618779716E-4</v>
      </c>
      <c r="H26" s="19"/>
    </row>
    <row r="27" spans="1:8" x14ac:dyDescent="0.25">
      <c r="A27" s="14"/>
      <c r="B27" s="15" t="s">
        <v>68</v>
      </c>
      <c r="C27" s="16" t="s">
        <v>69</v>
      </c>
      <c r="D27" s="16" t="s">
        <v>70</v>
      </c>
      <c r="E27" s="17">
        <v>39630</v>
      </c>
      <c r="F27" s="17">
        <v>6381222.5999999996</v>
      </c>
      <c r="G27" s="18">
        <f t="shared" si="0"/>
        <v>1.3195599969498923E-2</v>
      </c>
      <c r="H27" s="19"/>
    </row>
    <row r="28" spans="1:8" x14ac:dyDescent="0.25">
      <c r="A28" s="14"/>
      <c r="B28" s="15" t="s">
        <v>71</v>
      </c>
      <c r="C28" s="16" t="s">
        <v>72</v>
      </c>
      <c r="D28" s="16" t="s">
        <v>55</v>
      </c>
      <c r="E28" s="17">
        <v>835</v>
      </c>
      <c r="F28" s="17">
        <v>1044752</v>
      </c>
      <c r="G28" s="18">
        <f t="shared" si="0"/>
        <v>2.1604213367096676E-3</v>
      </c>
      <c r="H28" s="19"/>
    </row>
    <row r="29" spans="1:8" x14ac:dyDescent="0.25">
      <c r="A29" s="14"/>
      <c r="B29" s="15" t="s">
        <v>73</v>
      </c>
      <c r="C29" s="16" t="s">
        <v>74</v>
      </c>
      <c r="D29" s="16" t="s">
        <v>42</v>
      </c>
      <c r="E29" s="17">
        <v>23242</v>
      </c>
      <c r="F29" s="17">
        <v>33603283.600000001</v>
      </c>
      <c r="G29" s="18">
        <f t="shared" si="0"/>
        <v>6.9487544290842279E-2</v>
      </c>
      <c r="H29" s="19"/>
    </row>
    <row r="30" spans="1:8" x14ac:dyDescent="0.25">
      <c r="A30" s="14"/>
      <c r="B30" s="15" t="s">
        <v>75</v>
      </c>
      <c r="C30" s="16" t="s">
        <v>76</v>
      </c>
      <c r="D30" s="16" t="s">
        <v>77</v>
      </c>
      <c r="E30" s="17">
        <v>2000</v>
      </c>
      <c r="F30" s="17">
        <v>3492600</v>
      </c>
      <c r="G30" s="18">
        <f t="shared" si="0"/>
        <v>7.222276253687176E-3</v>
      </c>
      <c r="H30" s="19"/>
    </row>
    <row r="31" spans="1:8" x14ac:dyDescent="0.25">
      <c r="A31" s="14"/>
      <c r="B31" s="15" t="s">
        <v>78</v>
      </c>
      <c r="C31" s="16" t="s">
        <v>79</v>
      </c>
      <c r="D31" s="16" t="s">
        <v>80</v>
      </c>
      <c r="E31" s="17">
        <v>3470</v>
      </c>
      <c r="F31" s="17">
        <v>10329496</v>
      </c>
      <c r="G31" s="18">
        <f t="shared" si="0"/>
        <v>2.1360153946445821E-2</v>
      </c>
      <c r="H31" s="19"/>
    </row>
    <row r="32" spans="1:8" x14ac:dyDescent="0.25">
      <c r="A32" s="14"/>
      <c r="B32" s="15" t="s">
        <v>81</v>
      </c>
      <c r="C32" s="16" t="s">
        <v>82</v>
      </c>
      <c r="D32" s="16" t="s">
        <v>39</v>
      </c>
      <c r="E32" s="17">
        <v>1296</v>
      </c>
      <c r="F32" s="17">
        <v>2074896</v>
      </c>
      <c r="G32" s="18">
        <f t="shared" si="0"/>
        <v>4.2906350883784306E-3</v>
      </c>
      <c r="H32" s="19"/>
    </row>
    <row r="33" spans="1:8" x14ac:dyDescent="0.25">
      <c r="A33" s="14"/>
      <c r="B33" s="15" t="s">
        <v>83</v>
      </c>
      <c r="C33" s="16" t="s">
        <v>84</v>
      </c>
      <c r="D33" s="16" t="s">
        <v>15</v>
      </c>
      <c r="E33" s="17">
        <v>14862</v>
      </c>
      <c r="F33" s="17">
        <v>5709237.2999999998</v>
      </c>
      <c r="G33" s="18">
        <f t="shared" si="0"/>
        <v>1.1806015283300431E-2</v>
      </c>
      <c r="H33" s="19"/>
    </row>
    <row r="34" spans="1:8" x14ac:dyDescent="0.25">
      <c r="A34" s="14"/>
      <c r="B34" s="15" t="s">
        <v>85</v>
      </c>
      <c r="C34" s="16" t="s">
        <v>86</v>
      </c>
      <c r="D34" s="16" t="s">
        <v>87</v>
      </c>
      <c r="E34" s="17">
        <v>2835</v>
      </c>
      <c r="F34" s="17">
        <v>5137587</v>
      </c>
      <c r="G34" s="18">
        <f t="shared" si="0"/>
        <v>1.062391129569717E-2</v>
      </c>
      <c r="H34" s="19"/>
    </row>
    <row r="35" spans="1:8" x14ac:dyDescent="0.25">
      <c r="A35" s="14"/>
      <c r="B35" s="15" t="s">
        <v>88</v>
      </c>
      <c r="C35" s="16" t="s">
        <v>89</v>
      </c>
      <c r="D35" s="16" t="s">
        <v>90</v>
      </c>
      <c r="E35" s="17">
        <v>50050</v>
      </c>
      <c r="F35" s="17">
        <v>9499490</v>
      </c>
      <c r="G35" s="18">
        <f t="shared" si="0"/>
        <v>1.9643801480025994E-2</v>
      </c>
      <c r="H35" s="19"/>
    </row>
    <row r="36" spans="1:8" x14ac:dyDescent="0.25">
      <c r="A36" s="14"/>
      <c r="B36" s="15" t="s">
        <v>91</v>
      </c>
      <c r="C36" s="16" t="s">
        <v>92</v>
      </c>
      <c r="D36" s="16" t="s">
        <v>39</v>
      </c>
      <c r="E36" s="17">
        <v>6500</v>
      </c>
      <c r="F36" s="17">
        <v>2638675</v>
      </c>
      <c r="G36" s="18">
        <f t="shared" si="0"/>
        <v>5.4564621753702136E-3</v>
      </c>
      <c r="H36" s="19"/>
    </row>
    <row r="37" spans="1:8" x14ac:dyDescent="0.25">
      <c r="A37" s="14"/>
      <c r="B37" s="15" t="s">
        <v>93</v>
      </c>
      <c r="C37" s="16" t="s">
        <v>94</v>
      </c>
      <c r="D37" s="16" t="s">
        <v>95</v>
      </c>
      <c r="E37" s="17">
        <v>26793</v>
      </c>
      <c r="F37" s="17">
        <v>11200813.65</v>
      </c>
      <c r="G37" s="18">
        <f t="shared" si="0"/>
        <v>2.3161933930702108E-2</v>
      </c>
      <c r="H37" s="19"/>
    </row>
    <row r="38" spans="1:8" x14ac:dyDescent="0.25">
      <c r="A38" s="14"/>
      <c r="B38" s="15" t="s">
        <v>96</v>
      </c>
      <c r="C38" s="16" t="s">
        <v>97</v>
      </c>
      <c r="D38" s="16" t="s">
        <v>98</v>
      </c>
      <c r="E38" s="17">
        <v>5445</v>
      </c>
      <c r="F38" s="17">
        <v>3917677.5</v>
      </c>
      <c r="G38" s="18">
        <f t="shared" si="0"/>
        <v>8.1012853398197728E-3</v>
      </c>
      <c r="H38" s="19"/>
    </row>
    <row r="39" spans="1:8" x14ac:dyDescent="0.25">
      <c r="A39" s="14"/>
      <c r="B39" s="15" t="s">
        <v>99</v>
      </c>
      <c r="C39" s="16" t="s">
        <v>100</v>
      </c>
      <c r="D39" s="16" t="s">
        <v>101</v>
      </c>
      <c r="E39" s="17">
        <v>1645</v>
      </c>
      <c r="F39" s="17">
        <v>2511915</v>
      </c>
      <c r="G39" s="18">
        <f t="shared" si="0"/>
        <v>5.1943377586269887E-3</v>
      </c>
      <c r="H39" s="19"/>
    </row>
    <row r="40" spans="1:8" x14ac:dyDescent="0.25">
      <c r="A40" s="14"/>
      <c r="B40" s="15" t="s">
        <v>102</v>
      </c>
      <c r="C40" s="16" t="s">
        <v>103</v>
      </c>
      <c r="D40" s="16" t="s">
        <v>104</v>
      </c>
      <c r="E40" s="17">
        <v>1025</v>
      </c>
      <c r="F40" s="17">
        <v>1133957.5</v>
      </c>
      <c r="G40" s="18">
        <f t="shared" si="0"/>
        <v>2.3448875694154713E-3</v>
      </c>
      <c r="H40" s="19"/>
    </row>
    <row r="41" spans="1:8" x14ac:dyDescent="0.25">
      <c r="A41" s="14"/>
      <c r="B41" s="15" t="s">
        <v>105</v>
      </c>
      <c r="C41" s="16" t="s">
        <v>106</v>
      </c>
      <c r="D41" s="16" t="s">
        <v>107</v>
      </c>
      <c r="E41" s="17">
        <v>705</v>
      </c>
      <c r="F41" s="17">
        <v>2821480.5</v>
      </c>
      <c r="G41" s="18">
        <f t="shared" si="0"/>
        <v>5.8344819376371241E-3</v>
      </c>
      <c r="H41" s="19"/>
    </row>
    <row r="42" spans="1:8" x14ac:dyDescent="0.25">
      <c r="A42" s="14"/>
      <c r="B42" s="15" t="s">
        <v>108</v>
      </c>
      <c r="C42" s="16" t="s">
        <v>109</v>
      </c>
      <c r="D42" s="16" t="s">
        <v>110</v>
      </c>
      <c r="E42" s="17">
        <v>5150</v>
      </c>
      <c r="F42" s="17">
        <v>3689717.5</v>
      </c>
      <c r="G42" s="18">
        <f t="shared" si="0"/>
        <v>7.6298915086365493E-3</v>
      </c>
      <c r="H42" s="19"/>
    </row>
    <row r="43" spans="1:8" x14ac:dyDescent="0.25">
      <c r="A43" s="14"/>
      <c r="B43" s="15" t="s">
        <v>111</v>
      </c>
      <c r="C43" s="16" t="s">
        <v>112</v>
      </c>
      <c r="D43" s="16" t="s">
        <v>21</v>
      </c>
      <c r="E43" s="17">
        <v>295</v>
      </c>
      <c r="F43" s="17">
        <v>731054.25</v>
      </c>
      <c r="G43" s="18">
        <f t="shared" si="0"/>
        <v>1.5117321622665316E-3</v>
      </c>
      <c r="H43" s="19"/>
    </row>
    <row r="44" spans="1:8" x14ac:dyDescent="0.25">
      <c r="A44" s="14"/>
      <c r="B44" s="15" t="s">
        <v>113</v>
      </c>
      <c r="C44" s="16" t="s">
        <v>114</v>
      </c>
      <c r="D44" s="16" t="s">
        <v>115</v>
      </c>
      <c r="E44" s="17">
        <v>7250</v>
      </c>
      <c r="F44" s="17">
        <v>3450637.5</v>
      </c>
      <c r="G44" s="18">
        <f t="shared" si="0"/>
        <v>7.1355028564199976E-3</v>
      </c>
      <c r="H44" s="19"/>
    </row>
    <row r="45" spans="1:8" x14ac:dyDescent="0.25">
      <c r="A45" s="14"/>
      <c r="B45" s="15" t="s">
        <v>116</v>
      </c>
      <c r="C45" s="16" t="s">
        <v>117</v>
      </c>
      <c r="D45" s="16" t="s">
        <v>118</v>
      </c>
      <c r="E45" s="17">
        <v>7700</v>
      </c>
      <c r="F45" s="17">
        <v>3353735</v>
      </c>
      <c r="G45" s="18">
        <f t="shared" si="0"/>
        <v>6.9351201545151354E-3</v>
      </c>
      <c r="H45" s="19"/>
    </row>
    <row r="46" spans="1:8" x14ac:dyDescent="0.25">
      <c r="A46" s="14"/>
      <c r="B46" s="15" t="s">
        <v>119</v>
      </c>
      <c r="C46" s="16" t="s">
        <v>120</v>
      </c>
      <c r="D46" s="16" t="s">
        <v>121</v>
      </c>
      <c r="E46" s="17">
        <v>9500</v>
      </c>
      <c r="F46" s="17">
        <v>2274300</v>
      </c>
      <c r="G46" s="18">
        <f t="shared" si="0"/>
        <v>4.7029785500088024E-3</v>
      </c>
      <c r="H46" s="19"/>
    </row>
    <row r="47" spans="1:8" x14ac:dyDescent="0.25">
      <c r="A47" s="14"/>
      <c r="B47" s="15" t="s">
        <v>122</v>
      </c>
      <c r="C47" s="16" t="s">
        <v>123</v>
      </c>
      <c r="D47" s="16" t="s">
        <v>27</v>
      </c>
      <c r="E47" s="17">
        <v>200</v>
      </c>
      <c r="F47" s="17">
        <v>1013780</v>
      </c>
      <c r="G47" s="18">
        <f t="shared" si="0"/>
        <v>2.0963749700689989E-3</v>
      </c>
      <c r="H47" s="19"/>
    </row>
    <row r="48" spans="1:8" x14ac:dyDescent="0.25">
      <c r="A48" s="14"/>
      <c r="B48" s="15" t="s">
        <v>124</v>
      </c>
      <c r="C48" s="16" t="s">
        <v>125</v>
      </c>
      <c r="D48" s="16" t="s">
        <v>126</v>
      </c>
      <c r="E48" s="17">
        <v>1092</v>
      </c>
      <c r="F48" s="17">
        <v>6017466</v>
      </c>
      <c r="G48" s="18">
        <f t="shared" si="0"/>
        <v>1.2443395120875552E-2</v>
      </c>
      <c r="H48" s="19"/>
    </row>
    <row r="49" spans="1:8" x14ac:dyDescent="0.25">
      <c r="A49" s="14"/>
      <c r="B49" s="15" t="s">
        <v>127</v>
      </c>
      <c r="C49" s="16" t="s">
        <v>128</v>
      </c>
      <c r="D49" s="16" t="s">
        <v>42</v>
      </c>
      <c r="E49" s="17">
        <v>3229</v>
      </c>
      <c r="F49" s="17">
        <v>6699206.2999999998</v>
      </c>
      <c r="G49" s="18">
        <f t="shared" si="0"/>
        <v>1.3853151972467939E-2</v>
      </c>
      <c r="H49" s="19"/>
    </row>
    <row r="50" spans="1:8" x14ac:dyDescent="0.25">
      <c r="A50" s="14"/>
      <c r="B50" s="15" t="s">
        <v>129</v>
      </c>
      <c r="C50" s="16" t="s">
        <v>130</v>
      </c>
      <c r="D50" s="16" t="s">
        <v>42</v>
      </c>
      <c r="E50" s="17">
        <v>11345</v>
      </c>
      <c r="F50" s="17">
        <v>13525509</v>
      </c>
      <c r="G50" s="18">
        <f t="shared" si="0"/>
        <v>2.7969123996372955E-2</v>
      </c>
      <c r="H50" s="19"/>
    </row>
    <row r="51" spans="1:8" x14ac:dyDescent="0.25">
      <c r="A51" s="14"/>
      <c r="B51" s="15" t="s">
        <v>131</v>
      </c>
      <c r="C51" s="16" t="s">
        <v>132</v>
      </c>
      <c r="D51" s="16" t="s">
        <v>133</v>
      </c>
      <c r="E51" s="17">
        <v>1180</v>
      </c>
      <c r="F51" s="17">
        <v>2827516</v>
      </c>
      <c r="G51" s="18">
        <f t="shared" si="0"/>
        <v>5.8469626248985138E-3</v>
      </c>
      <c r="H51" s="19"/>
    </row>
    <row r="52" spans="1:8" x14ac:dyDescent="0.25">
      <c r="A52" s="14"/>
      <c r="B52" s="15" t="s">
        <v>134</v>
      </c>
      <c r="C52" s="16" t="s">
        <v>135</v>
      </c>
      <c r="D52" s="16" t="s">
        <v>136</v>
      </c>
      <c r="E52" s="17">
        <v>2365</v>
      </c>
      <c r="F52" s="17">
        <v>928972</v>
      </c>
      <c r="G52" s="18">
        <f t="shared" si="0"/>
        <v>1.9210022378572649E-3</v>
      </c>
      <c r="H52" s="19"/>
    </row>
    <row r="53" spans="1:8" x14ac:dyDescent="0.25">
      <c r="A53" s="14"/>
      <c r="B53" s="15" t="s">
        <v>137</v>
      </c>
      <c r="C53" s="16" t="s">
        <v>138</v>
      </c>
      <c r="D53" s="16" t="s">
        <v>139</v>
      </c>
      <c r="E53" s="17">
        <v>15000</v>
      </c>
      <c r="F53" s="17">
        <v>3897450</v>
      </c>
      <c r="G53" s="18">
        <f t="shared" si="0"/>
        <v>8.0594573054266396E-3</v>
      </c>
      <c r="H53" s="19"/>
    </row>
    <row r="54" spans="1:8" x14ac:dyDescent="0.25">
      <c r="A54" s="14"/>
      <c r="B54" s="15" t="s">
        <v>140</v>
      </c>
      <c r="C54" s="16" t="s">
        <v>141</v>
      </c>
      <c r="D54" s="16" t="s">
        <v>142</v>
      </c>
      <c r="E54" s="17">
        <v>15120</v>
      </c>
      <c r="F54" s="17">
        <v>5815152</v>
      </c>
      <c r="G54" s="18">
        <f t="shared" si="0"/>
        <v>1.2025034129640236E-2</v>
      </c>
      <c r="H54" s="19"/>
    </row>
    <row r="55" spans="1:8" x14ac:dyDescent="0.25">
      <c r="A55" s="14"/>
      <c r="B55" s="15" t="s">
        <v>143</v>
      </c>
      <c r="C55" s="16" t="s">
        <v>144</v>
      </c>
      <c r="D55" s="16" t="s">
        <v>145</v>
      </c>
      <c r="E55" s="17">
        <v>3745</v>
      </c>
      <c r="F55" s="17">
        <v>2987948.25</v>
      </c>
      <c r="G55" s="18">
        <f t="shared" si="0"/>
        <v>6.1787172001434897E-3</v>
      </c>
      <c r="H55" s="19"/>
    </row>
    <row r="56" spans="1:8" x14ac:dyDescent="0.25">
      <c r="A56" s="14"/>
      <c r="B56" s="15" t="s">
        <v>146</v>
      </c>
      <c r="C56" s="16" t="s">
        <v>147</v>
      </c>
      <c r="D56" s="16" t="s">
        <v>148</v>
      </c>
      <c r="E56" s="17">
        <v>1120</v>
      </c>
      <c r="F56" s="17">
        <v>3981600</v>
      </c>
      <c r="G56" s="18">
        <f t="shared" si="0"/>
        <v>8.2334693728685956E-3</v>
      </c>
      <c r="H56" s="19"/>
    </row>
    <row r="57" spans="1:8" x14ac:dyDescent="0.25">
      <c r="A57" s="14"/>
      <c r="B57" s="15" t="s">
        <v>149</v>
      </c>
      <c r="C57" s="16" t="s">
        <v>150</v>
      </c>
      <c r="D57" s="16" t="s">
        <v>39</v>
      </c>
      <c r="E57" s="17">
        <v>1191</v>
      </c>
      <c r="F57" s="17">
        <v>10933975.5</v>
      </c>
      <c r="G57" s="18">
        <f t="shared" si="0"/>
        <v>2.2610144766663048E-2</v>
      </c>
      <c r="H57" s="19"/>
    </row>
    <row r="58" spans="1:8" x14ac:dyDescent="0.25">
      <c r="A58" s="14"/>
      <c r="B58" s="15" t="s">
        <v>151</v>
      </c>
      <c r="C58" s="16" t="s">
        <v>152</v>
      </c>
      <c r="D58" s="16" t="s">
        <v>55</v>
      </c>
      <c r="E58" s="17">
        <v>3000</v>
      </c>
      <c r="F58" s="17">
        <v>5873100</v>
      </c>
      <c r="G58" s="18">
        <f t="shared" si="0"/>
        <v>1.2144863616082618E-2</v>
      </c>
      <c r="H58" s="19"/>
    </row>
    <row r="59" spans="1:8" x14ac:dyDescent="0.25">
      <c r="A59" s="14"/>
      <c r="B59" s="15" t="s">
        <v>153</v>
      </c>
      <c r="C59" s="16" t="s">
        <v>154</v>
      </c>
      <c r="D59" s="16" t="s">
        <v>155</v>
      </c>
      <c r="E59" s="17">
        <v>75</v>
      </c>
      <c r="F59" s="17">
        <v>2284125</v>
      </c>
      <c r="G59" s="18">
        <f t="shared" si="0"/>
        <v>4.7232954669739506E-3</v>
      </c>
      <c r="H59" s="19"/>
    </row>
    <row r="60" spans="1:8" x14ac:dyDescent="0.25">
      <c r="A60" s="14"/>
      <c r="B60" s="15" t="s">
        <v>156</v>
      </c>
      <c r="C60" s="16" t="s">
        <v>157</v>
      </c>
      <c r="D60" s="16" t="s">
        <v>39</v>
      </c>
      <c r="E60" s="17">
        <v>24250</v>
      </c>
      <c r="F60" s="17">
        <v>2958500</v>
      </c>
      <c r="G60" s="18">
        <f t="shared" si="0"/>
        <v>6.1178217650270598E-3</v>
      </c>
      <c r="H60" s="19"/>
    </row>
    <row r="61" spans="1:8" x14ac:dyDescent="0.25">
      <c r="A61" s="14"/>
      <c r="B61" s="15" t="s">
        <v>158</v>
      </c>
      <c r="C61" s="16" t="s">
        <v>159</v>
      </c>
      <c r="D61" s="16" t="s">
        <v>15</v>
      </c>
      <c r="E61" s="17">
        <v>8853</v>
      </c>
      <c r="F61" s="17">
        <v>16432938.6</v>
      </c>
      <c r="G61" s="18">
        <f t="shared" si="0"/>
        <v>3.3981338323621192E-2</v>
      </c>
      <c r="H61" s="19"/>
    </row>
    <row r="62" spans="1:8" x14ac:dyDescent="0.25">
      <c r="A62" s="14"/>
      <c r="B62" s="15" t="s">
        <v>160</v>
      </c>
      <c r="C62" s="16" t="s">
        <v>161</v>
      </c>
      <c r="D62" s="16" t="s">
        <v>162</v>
      </c>
      <c r="E62" s="17">
        <v>750</v>
      </c>
      <c r="F62" s="17">
        <v>754987.5</v>
      </c>
      <c r="G62" s="18">
        <f t="shared" si="0"/>
        <v>1.5612232414478173E-3</v>
      </c>
      <c r="H62" s="19"/>
    </row>
    <row r="63" spans="1:8" x14ac:dyDescent="0.25">
      <c r="A63" s="14"/>
      <c r="B63" s="15" t="s">
        <v>163</v>
      </c>
      <c r="C63" s="16" t="s">
        <v>164</v>
      </c>
      <c r="D63" s="16" t="s">
        <v>165</v>
      </c>
      <c r="E63" s="17">
        <v>360</v>
      </c>
      <c r="F63" s="17">
        <v>2476980</v>
      </c>
      <c r="G63" s="18">
        <f t="shared" si="0"/>
        <v>5.1220963851738134E-3</v>
      </c>
      <c r="H63" s="19"/>
    </row>
    <row r="64" spans="1:8" x14ac:dyDescent="0.25">
      <c r="A64" s="14"/>
      <c r="B64" s="15" t="s">
        <v>166</v>
      </c>
      <c r="C64" s="16" t="s">
        <v>167</v>
      </c>
      <c r="D64" s="16" t="s">
        <v>168</v>
      </c>
      <c r="E64" s="17">
        <v>3480</v>
      </c>
      <c r="F64" s="17">
        <v>12052632</v>
      </c>
      <c r="G64" s="18">
        <f t="shared" si="0"/>
        <v>2.4923391710482211E-2</v>
      </c>
      <c r="H64" s="19"/>
    </row>
    <row r="65" spans="1:15" x14ac:dyDescent="0.25">
      <c r="A65" s="14"/>
      <c r="B65" s="15" t="s">
        <v>169</v>
      </c>
      <c r="C65" s="16" t="s">
        <v>170</v>
      </c>
      <c r="D65" s="16" t="s">
        <v>42</v>
      </c>
      <c r="E65" s="17">
        <v>34000</v>
      </c>
      <c r="F65" s="17">
        <v>3901840</v>
      </c>
      <c r="G65" s="18">
        <f t="shared" si="0"/>
        <v>8.0685352968237912E-3</v>
      </c>
      <c r="H65" s="19"/>
    </row>
    <row r="66" spans="1:15" x14ac:dyDescent="0.25">
      <c r="A66" s="14"/>
      <c r="B66" s="15" t="s">
        <v>171</v>
      </c>
      <c r="C66" s="16" t="s">
        <v>172</v>
      </c>
      <c r="D66" s="16" t="s">
        <v>173</v>
      </c>
      <c r="E66" s="17">
        <v>745</v>
      </c>
      <c r="F66" s="17">
        <v>8351450</v>
      </c>
      <c r="G66" s="18">
        <f t="shared" si="0"/>
        <v>1.726979299629381E-2</v>
      </c>
      <c r="H66" s="19"/>
    </row>
    <row r="67" spans="1:15" x14ac:dyDescent="0.25">
      <c r="A67" s="14"/>
      <c r="B67" s="15" t="s">
        <v>174</v>
      </c>
      <c r="C67" s="16" t="s">
        <v>175</v>
      </c>
      <c r="D67" s="16" t="s">
        <v>62</v>
      </c>
      <c r="E67" s="17">
        <v>885</v>
      </c>
      <c r="F67" s="17">
        <v>2461008</v>
      </c>
      <c r="G67" s="18">
        <f t="shared" si="0"/>
        <v>5.0890682123730657E-3</v>
      </c>
      <c r="H67" s="19"/>
    </row>
    <row r="68" spans="1:15" x14ac:dyDescent="0.25">
      <c r="A68" s="14"/>
      <c r="B68" s="15" t="s">
        <v>176</v>
      </c>
      <c r="C68" s="16" t="s">
        <v>177</v>
      </c>
      <c r="D68" s="16" t="s">
        <v>178</v>
      </c>
      <c r="E68" s="17">
        <v>250</v>
      </c>
      <c r="F68" s="17">
        <v>99325</v>
      </c>
      <c r="G68" s="18">
        <f t="shared" si="0"/>
        <v>2.0539214021000936E-4</v>
      </c>
      <c r="H68" s="19"/>
    </row>
    <row r="69" spans="1:15" x14ac:dyDescent="0.25">
      <c r="A69" s="14"/>
      <c r="B69" s="15" t="s">
        <v>179</v>
      </c>
      <c r="C69" s="16" t="s">
        <v>180</v>
      </c>
      <c r="D69" s="16" t="s">
        <v>42</v>
      </c>
      <c r="E69" s="17">
        <v>3450</v>
      </c>
      <c r="F69" s="17">
        <v>2127270</v>
      </c>
      <c r="G69" s="18">
        <f t="shared" si="0"/>
        <v>4.3989382139898985E-3</v>
      </c>
      <c r="H69" s="19"/>
    </row>
    <row r="70" spans="1:15" x14ac:dyDescent="0.25">
      <c r="A70" s="14"/>
      <c r="B70" s="15" t="s">
        <v>181</v>
      </c>
      <c r="C70" s="16" t="s">
        <v>182</v>
      </c>
      <c r="D70" s="16" t="s">
        <v>183</v>
      </c>
      <c r="E70" s="17">
        <v>572</v>
      </c>
      <c r="F70" s="17">
        <v>7046468</v>
      </c>
      <c r="G70" s="18">
        <f t="shared" si="0"/>
        <v>1.4571247354053303E-2</v>
      </c>
      <c r="H70" s="19"/>
    </row>
    <row r="71" spans="1:15" x14ac:dyDescent="0.25">
      <c r="A71" s="14"/>
      <c r="B71" s="15" t="s">
        <v>184</v>
      </c>
      <c r="C71" s="16" t="s">
        <v>185</v>
      </c>
      <c r="D71" s="16" t="s">
        <v>186</v>
      </c>
      <c r="E71" s="17">
        <v>425</v>
      </c>
      <c r="F71" s="17">
        <v>1625072.5</v>
      </c>
      <c r="G71" s="18">
        <f t="shared" ref="G71:G87" si="1">+F71/$F$104</f>
        <v>3.3604542539283208E-3</v>
      </c>
      <c r="H71" s="19"/>
    </row>
    <row r="72" spans="1:15" x14ac:dyDescent="0.25">
      <c r="A72" s="14"/>
      <c r="B72" s="15" t="s">
        <v>187</v>
      </c>
      <c r="C72" s="16" t="s">
        <v>188</v>
      </c>
      <c r="D72" s="16" t="s">
        <v>189</v>
      </c>
      <c r="E72" s="17">
        <v>550</v>
      </c>
      <c r="F72" s="17">
        <v>1573550</v>
      </c>
      <c r="G72" s="18">
        <f t="shared" si="1"/>
        <v>3.2539119277871661E-3</v>
      </c>
      <c r="H72" s="19"/>
    </row>
    <row r="73" spans="1:15" x14ac:dyDescent="0.25">
      <c r="A73" s="14"/>
      <c r="B73" s="15" t="s">
        <v>190</v>
      </c>
      <c r="C73" s="16" t="s">
        <v>191</v>
      </c>
      <c r="D73" s="16" t="s">
        <v>168</v>
      </c>
      <c r="E73" s="17">
        <v>1120</v>
      </c>
      <c r="F73" s="17">
        <v>1762768</v>
      </c>
      <c r="G73" s="18">
        <f t="shared" si="1"/>
        <v>3.6451919679206424E-3</v>
      </c>
      <c r="H73" s="19"/>
    </row>
    <row r="74" spans="1:15" x14ac:dyDescent="0.25">
      <c r="A74" s="14"/>
      <c r="B74" s="15" t="s">
        <v>192</v>
      </c>
      <c r="C74" s="16" t="s">
        <v>193</v>
      </c>
      <c r="D74" s="16" t="s">
        <v>55</v>
      </c>
      <c r="E74" s="17">
        <v>730</v>
      </c>
      <c r="F74" s="17">
        <v>2317531</v>
      </c>
      <c r="G74" s="18">
        <f t="shared" si="1"/>
        <v>4.7923750525350438E-3</v>
      </c>
      <c r="H74" s="19"/>
    </row>
    <row r="75" spans="1:15" x14ac:dyDescent="0.25">
      <c r="A75" s="14"/>
      <c r="B75" s="15" t="s">
        <v>194</v>
      </c>
      <c r="C75" s="16" t="s">
        <v>195</v>
      </c>
      <c r="D75" s="16" t="s">
        <v>39</v>
      </c>
      <c r="E75" s="17">
        <v>11000</v>
      </c>
      <c r="F75" s="17">
        <v>7032850</v>
      </c>
      <c r="G75" s="18">
        <f t="shared" si="1"/>
        <v>1.4543086969805833E-2</v>
      </c>
      <c r="H75" s="20"/>
      <c r="L75" s="16"/>
      <c r="M75" s="16"/>
      <c r="N75" s="16"/>
      <c r="O75" s="16"/>
    </row>
    <row r="76" spans="1:15" outlineLevel="1" x14ac:dyDescent="0.25">
      <c r="A76" s="14"/>
      <c r="B76" s="15" t="s">
        <v>196</v>
      </c>
      <c r="C76" s="16" t="s">
        <v>197</v>
      </c>
      <c r="D76" s="16" t="s">
        <v>136</v>
      </c>
      <c r="E76" s="17">
        <v>22450</v>
      </c>
      <c r="F76" s="17">
        <v>7496055</v>
      </c>
      <c r="G76" s="18">
        <f t="shared" si="1"/>
        <v>1.5500939134980537E-2</v>
      </c>
      <c r="H76" s="20"/>
      <c r="L76" s="16"/>
      <c r="M76" s="16"/>
      <c r="N76" s="16"/>
      <c r="O76" s="16"/>
    </row>
    <row r="77" spans="1:15" outlineLevel="1" x14ac:dyDescent="0.25">
      <c r="A77" s="14"/>
      <c r="B77" s="15" t="s">
        <v>198</v>
      </c>
      <c r="C77" s="16" t="s">
        <v>199</v>
      </c>
      <c r="D77" s="16" t="s">
        <v>200</v>
      </c>
      <c r="E77" s="17">
        <v>9924</v>
      </c>
      <c r="F77" s="17">
        <v>2875479</v>
      </c>
      <c r="G77" s="18">
        <f t="shared" si="1"/>
        <v>5.9461443336414552E-3</v>
      </c>
      <c r="H77" s="20"/>
      <c r="L77" s="16"/>
      <c r="M77" s="16"/>
      <c r="N77" s="16"/>
      <c r="O77" s="16"/>
    </row>
    <row r="78" spans="1:15" outlineLevel="1" x14ac:dyDescent="0.25">
      <c r="A78" s="14"/>
      <c r="B78" s="15" t="s">
        <v>201</v>
      </c>
      <c r="C78" s="16" t="s">
        <v>202</v>
      </c>
      <c r="D78" s="16" t="s">
        <v>203</v>
      </c>
      <c r="E78" s="17">
        <v>16250</v>
      </c>
      <c r="F78" s="17">
        <v>3872537.5</v>
      </c>
      <c r="G78" s="18">
        <f t="shared" si="1"/>
        <v>8.0079412551575056E-3</v>
      </c>
      <c r="H78" s="20"/>
    </row>
    <row r="79" spans="1:15" outlineLevel="1" x14ac:dyDescent="0.25">
      <c r="A79" s="14"/>
      <c r="B79" s="15" t="s">
        <v>204</v>
      </c>
      <c r="C79" s="16" t="s">
        <v>205</v>
      </c>
      <c r="D79" s="16" t="s">
        <v>87</v>
      </c>
      <c r="E79" s="17">
        <v>5845</v>
      </c>
      <c r="F79" s="17">
        <v>4540688.25</v>
      </c>
      <c r="G79" s="18">
        <f t="shared" si="1"/>
        <v>9.3895965536767382E-3</v>
      </c>
      <c r="H79" s="20"/>
    </row>
    <row r="80" spans="1:15" outlineLevel="1" x14ac:dyDescent="0.25">
      <c r="A80" s="14"/>
      <c r="B80" s="15" t="s">
        <v>206</v>
      </c>
      <c r="C80" s="16" t="s">
        <v>207</v>
      </c>
      <c r="D80" s="16" t="s">
        <v>208</v>
      </c>
      <c r="E80" s="17">
        <v>34500</v>
      </c>
      <c r="F80" s="17">
        <v>3015645</v>
      </c>
      <c r="G80" s="18">
        <f t="shared" si="1"/>
        <v>6.235990744159212E-3</v>
      </c>
      <c r="H80" s="20"/>
    </row>
    <row r="81" spans="1:8" outlineLevel="1" x14ac:dyDescent="0.25">
      <c r="A81" s="14"/>
      <c r="B81" s="15" t="s">
        <v>209</v>
      </c>
      <c r="C81" s="16" t="s">
        <v>210</v>
      </c>
      <c r="D81" s="16" t="s">
        <v>211</v>
      </c>
      <c r="E81" s="17">
        <v>740</v>
      </c>
      <c r="F81" s="17">
        <v>4176190</v>
      </c>
      <c r="G81" s="18">
        <f t="shared" si="1"/>
        <v>8.6358580621559433E-3</v>
      </c>
      <c r="H81" s="20"/>
    </row>
    <row r="82" spans="1:8" outlineLevel="1" x14ac:dyDescent="0.25">
      <c r="A82" s="14"/>
      <c r="B82" s="15" t="s">
        <v>212</v>
      </c>
      <c r="C82" s="16" t="s">
        <v>213</v>
      </c>
      <c r="D82" s="16" t="s">
        <v>214</v>
      </c>
      <c r="E82" s="17">
        <v>2410</v>
      </c>
      <c r="F82" s="17">
        <v>3663441</v>
      </c>
      <c r="G82" s="18">
        <f t="shared" si="1"/>
        <v>7.5755548706075704E-3</v>
      </c>
      <c r="H82" s="20"/>
    </row>
    <row r="83" spans="1:8" outlineLevel="1" x14ac:dyDescent="0.25">
      <c r="A83" s="14"/>
      <c r="B83" s="15" t="s">
        <v>215</v>
      </c>
      <c r="C83" s="16" t="s">
        <v>216</v>
      </c>
      <c r="D83" s="16" t="s">
        <v>27</v>
      </c>
      <c r="E83" s="17">
        <v>3675</v>
      </c>
      <c r="F83" s="17">
        <v>6014505</v>
      </c>
      <c r="G83" s="18">
        <f t="shared" si="1"/>
        <v>1.2437272129411552E-2</v>
      </c>
      <c r="H83" s="20"/>
    </row>
    <row r="84" spans="1:8" outlineLevel="1" x14ac:dyDescent="0.25">
      <c r="A84" s="14"/>
      <c r="B84" s="15" t="s">
        <v>217</v>
      </c>
      <c r="C84" s="16" t="s">
        <v>218</v>
      </c>
      <c r="D84" s="16" t="s">
        <v>219</v>
      </c>
      <c r="E84" s="17">
        <v>16800</v>
      </c>
      <c r="F84" s="17">
        <v>4886280</v>
      </c>
      <c r="G84" s="18">
        <f t="shared" si="1"/>
        <v>1.0104238679741903E-2</v>
      </c>
      <c r="H84" s="20"/>
    </row>
    <row r="85" spans="1:8" outlineLevel="1" x14ac:dyDescent="0.25">
      <c r="A85" s="14"/>
      <c r="B85" s="15" t="s">
        <v>220</v>
      </c>
      <c r="C85" s="16" t="s">
        <v>221</v>
      </c>
      <c r="D85" s="16" t="s">
        <v>62</v>
      </c>
      <c r="E85" s="17">
        <v>51</v>
      </c>
      <c r="F85" s="17">
        <v>438957</v>
      </c>
      <c r="G85" s="18">
        <f t="shared" si="1"/>
        <v>9.0771022089267638E-4</v>
      </c>
      <c r="H85" s="21"/>
    </row>
    <row r="86" spans="1:8" outlineLevel="1" x14ac:dyDescent="0.25">
      <c r="A86" s="14"/>
      <c r="B86" s="15" t="s">
        <v>222</v>
      </c>
      <c r="C86" s="16" t="s">
        <v>223</v>
      </c>
      <c r="D86" s="16" t="s">
        <v>224</v>
      </c>
      <c r="E86" s="17">
        <v>1125</v>
      </c>
      <c r="F86" s="17">
        <v>2269575</v>
      </c>
      <c r="G86" s="18">
        <f t="shared" si="1"/>
        <v>4.6932078189492275E-3</v>
      </c>
      <c r="H86" s="20"/>
    </row>
    <row r="87" spans="1:8" outlineLevel="1" x14ac:dyDescent="0.25">
      <c r="A87" s="14"/>
      <c r="B87" s="15"/>
      <c r="C87" s="16"/>
      <c r="D87" s="16"/>
      <c r="E87" s="17">
        <v>0</v>
      </c>
      <c r="F87" s="17">
        <v>0</v>
      </c>
      <c r="G87" s="18">
        <f t="shared" si="1"/>
        <v>0</v>
      </c>
      <c r="H87" s="20"/>
    </row>
    <row r="88" spans="1:8" outlineLevel="1" x14ac:dyDescent="0.25">
      <c r="A88" s="14"/>
      <c r="B88" s="15"/>
      <c r="C88" s="16"/>
      <c r="D88" s="16"/>
      <c r="E88" s="17"/>
      <c r="F88" s="17"/>
      <c r="G88" s="18"/>
      <c r="H88" s="20"/>
    </row>
    <row r="89" spans="1:8" x14ac:dyDescent="0.25">
      <c r="A89" s="22"/>
      <c r="B89" s="15"/>
      <c r="C89" s="16"/>
      <c r="D89" s="16"/>
      <c r="E89" s="17"/>
      <c r="F89" s="17"/>
      <c r="G89" s="18"/>
      <c r="H89" s="20"/>
    </row>
    <row r="90" spans="1:8" x14ac:dyDescent="0.25">
      <c r="B90" s="15"/>
      <c r="C90" s="16"/>
      <c r="D90" s="16"/>
      <c r="E90" s="17"/>
      <c r="F90" s="17"/>
      <c r="G90" s="23"/>
      <c r="H90" s="20"/>
    </row>
    <row r="91" spans="1:8" x14ac:dyDescent="0.25">
      <c r="B91" s="15"/>
      <c r="C91" s="16"/>
      <c r="D91" s="16"/>
      <c r="E91" s="17"/>
      <c r="F91" s="17"/>
      <c r="G91" s="23"/>
      <c r="H91" s="20"/>
    </row>
    <row r="92" spans="1:8" x14ac:dyDescent="0.25">
      <c r="B92" s="24"/>
      <c r="C92" s="25" t="s">
        <v>225</v>
      </c>
      <c r="D92" s="25"/>
      <c r="E92" s="26"/>
      <c r="F92" s="27">
        <f>SUM(F7:F91)</f>
        <v>469602165.00000006</v>
      </c>
      <c r="G92" s="28">
        <f>+F92/$F$104</f>
        <v>0.97108073210776713</v>
      </c>
      <c r="H92" s="29"/>
    </row>
    <row r="94" spans="1:8" x14ac:dyDescent="0.25">
      <c r="B94" s="30"/>
      <c r="C94" s="30" t="s">
        <v>226</v>
      </c>
      <c r="D94" s="30"/>
      <c r="E94" s="30"/>
      <c r="F94" s="30" t="s">
        <v>10</v>
      </c>
      <c r="G94" s="31" t="s">
        <v>11</v>
      </c>
      <c r="H94" s="30" t="s">
        <v>12</v>
      </c>
    </row>
    <row r="95" spans="1:8" x14ac:dyDescent="0.25">
      <c r="B95" s="32"/>
      <c r="C95" s="25" t="s">
        <v>227</v>
      </c>
      <c r="D95" s="16"/>
      <c r="E95" s="33"/>
      <c r="F95" s="34" t="s">
        <v>228</v>
      </c>
      <c r="G95" s="28">
        <v>0</v>
      </c>
      <c r="H95" s="16"/>
    </row>
    <row r="96" spans="1:8" x14ac:dyDescent="0.25">
      <c r="B96" s="32" t="s">
        <v>229</v>
      </c>
      <c r="C96" s="25" t="s">
        <v>230</v>
      </c>
      <c r="D96" s="25"/>
      <c r="E96" s="26"/>
      <c r="F96" s="17">
        <v>6539674.1000000006</v>
      </c>
      <c r="G96" s="28">
        <f>+F96/$F$104</f>
        <v>1.352325859224734E-2</v>
      </c>
      <c r="H96" s="16"/>
    </row>
    <row r="97" spans="1:8" x14ac:dyDescent="0.25">
      <c r="B97" s="32"/>
      <c r="C97" s="25" t="s">
        <v>231</v>
      </c>
      <c r="D97" s="16"/>
      <c r="E97" s="33"/>
      <c r="F97" s="26" t="s">
        <v>228</v>
      </c>
      <c r="G97" s="28">
        <v>0</v>
      </c>
      <c r="H97" s="16"/>
    </row>
    <row r="98" spans="1:8" x14ac:dyDescent="0.25">
      <c r="B98" s="32"/>
      <c r="C98" s="25" t="s">
        <v>232</v>
      </c>
      <c r="D98" s="16"/>
      <c r="E98" s="33"/>
      <c r="F98" s="26" t="s">
        <v>228</v>
      </c>
      <c r="G98" s="28">
        <v>0</v>
      </c>
      <c r="H98" s="16"/>
    </row>
    <row r="99" spans="1:8" x14ac:dyDescent="0.25">
      <c r="B99" s="32"/>
      <c r="C99" s="25" t="s">
        <v>233</v>
      </c>
      <c r="D99" s="16"/>
      <c r="E99" s="33"/>
      <c r="F99" s="26" t="s">
        <v>228</v>
      </c>
      <c r="G99" s="28">
        <v>0</v>
      </c>
      <c r="H99" s="16"/>
    </row>
    <row r="100" spans="1:8" x14ac:dyDescent="0.25">
      <c r="B100" s="16" t="s">
        <v>234</v>
      </c>
      <c r="C100" s="16" t="s">
        <v>235</v>
      </c>
      <c r="D100" s="16"/>
      <c r="E100" s="33"/>
      <c r="F100" s="17">
        <v>7445312.2800000003</v>
      </c>
      <c r="G100" s="28">
        <f>+F100/$F$104</f>
        <v>1.5396009299985549E-2</v>
      </c>
      <c r="H100" s="16"/>
    </row>
    <row r="101" spans="1:8" x14ac:dyDescent="0.25">
      <c r="B101" s="32"/>
      <c r="C101" s="16"/>
      <c r="D101" s="16"/>
      <c r="E101" s="33"/>
      <c r="F101" s="34"/>
      <c r="G101" s="28"/>
      <c r="H101" s="16"/>
    </row>
    <row r="102" spans="1:8" x14ac:dyDescent="0.25">
      <c r="B102" s="32"/>
      <c r="C102" s="16" t="s">
        <v>236</v>
      </c>
      <c r="D102" s="16"/>
      <c r="E102" s="33"/>
      <c r="F102" s="35">
        <f>SUM(F95:F101)</f>
        <v>13984986.380000001</v>
      </c>
      <c r="G102" s="28">
        <f>+F102/$F$104</f>
        <v>2.8919267892232887E-2</v>
      </c>
      <c r="H102" s="16"/>
    </row>
    <row r="103" spans="1:8" x14ac:dyDescent="0.25">
      <c r="B103" s="32"/>
      <c r="C103" s="16"/>
      <c r="D103" s="16"/>
      <c r="E103" s="33"/>
      <c r="F103" s="35"/>
      <c r="G103" s="28"/>
      <c r="H103" s="16"/>
    </row>
    <row r="104" spans="1:8" x14ac:dyDescent="0.25">
      <c r="A104" s="22"/>
      <c r="B104" s="36"/>
      <c r="C104" s="37" t="s">
        <v>237</v>
      </c>
      <c r="D104" s="38"/>
      <c r="E104" s="39"/>
      <c r="F104" s="39">
        <f>+F102+F92</f>
        <v>483587151.38000005</v>
      </c>
      <c r="G104" s="40">
        <v>1</v>
      </c>
      <c r="H104" s="16"/>
    </row>
    <row r="105" spans="1:8" x14ac:dyDescent="0.25">
      <c r="F105" s="41"/>
    </row>
    <row r="106" spans="1:8" x14ac:dyDescent="0.25">
      <c r="C106" s="25" t="s">
        <v>238</v>
      </c>
      <c r="D106" s="42"/>
      <c r="F106" s="5">
        <v>0</v>
      </c>
    </row>
    <row r="107" spans="1:8" x14ac:dyDescent="0.25">
      <c r="C107" s="25" t="s">
        <v>239</v>
      </c>
      <c r="D107" s="43"/>
    </row>
    <row r="108" spans="1:8" x14ac:dyDescent="0.25">
      <c r="C108" s="25" t="s">
        <v>240</v>
      </c>
      <c r="D108" s="43"/>
    </row>
    <row r="109" spans="1:8" x14ac:dyDescent="0.25">
      <c r="C109" s="25" t="s">
        <v>241</v>
      </c>
      <c r="D109" s="44">
        <v>28.4068</v>
      </c>
    </row>
    <row r="110" spans="1:8" x14ac:dyDescent="0.25">
      <c r="C110" s="25" t="s">
        <v>242</v>
      </c>
      <c r="D110" s="44">
        <v>27.863900000000001</v>
      </c>
    </row>
    <row r="111" spans="1:8" x14ac:dyDescent="0.25">
      <c r="C111" s="25" t="s">
        <v>243</v>
      </c>
      <c r="D111" s="45"/>
    </row>
    <row r="112" spans="1:8" x14ac:dyDescent="0.25">
      <c r="C112" s="25" t="s">
        <v>244</v>
      </c>
      <c r="D112" s="43">
        <v>0</v>
      </c>
    </row>
    <row r="113" spans="2:7" x14ac:dyDescent="0.25">
      <c r="C113" s="25" t="s">
        <v>245</v>
      </c>
      <c r="D113" s="43">
        <v>0</v>
      </c>
      <c r="F113" s="41"/>
      <c r="G113" s="46"/>
    </row>
    <row r="114" spans="2:7" x14ac:dyDescent="0.25">
      <c r="B114" s="47"/>
      <c r="C114" s="48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2025-06-04T09:34:46Z</dcterms:created>
  <dcterms:modified xsi:type="dcterms:W3CDTF">2025-06-04T09:34:54Z</dcterms:modified>
</cp:coreProperties>
</file>