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ityabirlacapital-my.sharepoint.com/personal/ganesh_iyer-v_adityabirlacapital_com/Documents/"/>
    </mc:Choice>
  </mc:AlternateContent>
  <xr:revisionPtr revIDLastSave="0" documentId="8_{2D836A3C-0213-4F36-BE13-43A49E682278}" xr6:coauthVersionLast="47" xr6:coauthVersionMax="47" xr10:uidLastSave="{00000000-0000-0000-0000-000000000000}"/>
  <bookViews>
    <workbookView xWindow="-120" yWindow="-120" windowWidth="20730" windowHeight="11040" xr2:uid="{1A1D274F-05C6-439E-B354-1F40BDFCB52F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Port_E1!$C$6:$H$96</definedName>
    <definedName name="IN" localSheetId="0">#REF!</definedName>
    <definedName name="IN">#REF!</definedName>
    <definedName name="_xlnm.Print_Area" localSheetId="0">Port_E1!$B$2:$G$119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7" i="1" l="1"/>
  <c r="F109" i="1" s="1"/>
  <c r="F97" i="1"/>
  <c r="G97" i="1" s="1"/>
  <c r="G93" i="1" l="1"/>
  <c r="G83" i="1"/>
  <c r="G75" i="1"/>
  <c r="G67" i="1"/>
  <c r="G59" i="1"/>
  <c r="G51" i="1"/>
  <c r="G43" i="1"/>
  <c r="G35" i="1"/>
  <c r="G27" i="1"/>
  <c r="G19" i="1"/>
  <c r="G11" i="1"/>
  <c r="G90" i="1"/>
  <c r="G82" i="1"/>
  <c r="G74" i="1"/>
  <c r="G66" i="1"/>
  <c r="G58" i="1"/>
  <c r="G50" i="1"/>
  <c r="G42" i="1"/>
  <c r="G34" i="1"/>
  <c r="G26" i="1"/>
  <c r="G18" i="1"/>
  <c r="G10" i="1"/>
  <c r="G17" i="1"/>
  <c r="G89" i="1"/>
  <c r="G105" i="1"/>
  <c r="G88" i="1"/>
  <c r="G80" i="1"/>
  <c r="G72" i="1"/>
  <c r="G64" i="1"/>
  <c r="G56" i="1"/>
  <c r="G48" i="1"/>
  <c r="G40" i="1"/>
  <c r="G32" i="1"/>
  <c r="G24" i="1"/>
  <c r="G16" i="1"/>
  <c r="G8" i="1"/>
  <c r="G63" i="1"/>
  <c r="G39" i="1"/>
  <c r="G23" i="1"/>
  <c r="G7" i="1"/>
  <c r="G85" i="1"/>
  <c r="G77" i="1"/>
  <c r="G69" i="1"/>
  <c r="G61" i="1"/>
  <c r="G53" i="1"/>
  <c r="G45" i="1"/>
  <c r="G29" i="1"/>
  <c r="G21" i="1"/>
  <c r="G94" i="1"/>
  <c r="G84" i="1"/>
  <c r="G76" i="1"/>
  <c r="G68" i="1"/>
  <c r="G60" i="1"/>
  <c r="G52" i="1"/>
  <c r="G44" i="1"/>
  <c r="G36" i="1"/>
  <c r="G28" i="1"/>
  <c r="G20" i="1"/>
  <c r="G12" i="1"/>
  <c r="G101" i="1"/>
  <c r="G87" i="1"/>
  <c r="G79" i="1"/>
  <c r="G71" i="1"/>
  <c r="G55" i="1"/>
  <c r="G47" i="1"/>
  <c r="G31" i="1"/>
  <c r="G15" i="1"/>
  <c r="G37" i="1"/>
  <c r="G13" i="1"/>
  <c r="G86" i="1"/>
  <c r="G78" i="1"/>
  <c r="G70" i="1"/>
  <c r="G62" i="1"/>
  <c r="G54" i="1"/>
  <c r="G46" i="1"/>
  <c r="G38" i="1"/>
  <c r="G30" i="1"/>
  <c r="G22" i="1"/>
  <c r="G14" i="1"/>
  <c r="G81" i="1"/>
  <c r="G73" i="1"/>
  <c r="G65" i="1"/>
  <c r="G57" i="1"/>
  <c r="G49" i="1"/>
  <c r="G41" i="1"/>
  <c r="G33" i="1"/>
  <c r="G25" i="1"/>
  <c r="G9" i="1"/>
  <c r="G107" i="1"/>
</calcChain>
</file>

<file path=xl/sharedStrings.xml><?xml version="1.0" encoding="utf-8"?>
<sst xmlns="http://schemas.openxmlformats.org/spreadsheetml/2006/main" count="289" uniqueCount="253">
  <si>
    <t>NAME OF PENSION FUND</t>
  </si>
  <si>
    <t>ADITYA BIRLA SUN LIFE PENSION FUND MANAGEMENT LIMITED</t>
  </si>
  <si>
    <t>SCHEME NAME</t>
  </si>
  <si>
    <t>Scheme E TIER I</t>
  </si>
  <si>
    <t>MONTH</t>
  </si>
  <si>
    <t>30-05-2025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</si>
  <si>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</si>
  <si>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</si>
  <si>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</si>
  <si>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</si>
  <si>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</si>
  <si>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</si>
  <si>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</si>
  <si>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IN9397D01014</t>
  </si>
  <si>
    <t>Bharti Airtel partly Paid(14:1)</t>
  </si>
  <si>
    <t>Activities of maintaining and operating pageing</t>
  </si>
  <si>
    <t>INE002A01018</t>
  </si>
  <si>
    <t>RELIANCE INDUSTRIES LIMITED</t>
  </si>
  <si>
    <t>Production of liquid and gaseous fuels, illuminating oils, lubricating</t>
  </si>
  <si>
    <t>INE003A01024</t>
  </si>
  <si>
    <t>SIEMENS LIMITED</t>
  </si>
  <si>
    <t>Manufacture of electric power distribution transformers, arc-welding</t>
  </si>
  <si>
    <t>INE006I01046</t>
  </si>
  <si>
    <t>ASTRAL LIMITED</t>
  </si>
  <si>
    <t>Manufacture of other plastics products n.e.c.</t>
  </si>
  <si>
    <t>INE009A01021</t>
  </si>
  <si>
    <t>INFOSYS LTD EQ</t>
  </si>
  <si>
    <t>Writing , modifying, testing of computer program</t>
  </si>
  <si>
    <t>INE010V01017</t>
  </si>
  <si>
    <t>L&amp;T Technology Services Ltd</t>
  </si>
  <si>
    <t>Other information technology and computer service activities</t>
  </si>
  <si>
    <t>INE016A01026</t>
  </si>
  <si>
    <t>Dabur India Limited</t>
  </si>
  <si>
    <t>Manufacture of hair oil, shampoo, hair dye etc.</t>
  </si>
  <si>
    <t>INE018A01030</t>
  </si>
  <si>
    <t>LARSEN AND TOUBRO LIMITED</t>
  </si>
  <si>
    <t>Construction of utility projects n.e.c.</t>
  </si>
  <si>
    <t>INE020B01018</t>
  </si>
  <si>
    <t>Rec ltd</t>
  </si>
  <si>
    <t>Other credit granting</t>
  </si>
  <si>
    <t>INE028A01039</t>
  </si>
  <si>
    <t>Bank Of Baroda</t>
  </si>
  <si>
    <t>Monetary intermediation of commercial banks, saving banks. postal savings</t>
  </si>
  <si>
    <t>INE029A01011</t>
  </si>
  <si>
    <t>Bharat Petroleum Corporation Limited</t>
  </si>
  <si>
    <t>INE030A01027</t>
  </si>
  <si>
    <t>HINDUSTAN UNILEVER LIMITED</t>
  </si>
  <si>
    <t>Manufacture of soap all forms</t>
  </si>
  <si>
    <t>INE038A01020</t>
  </si>
  <si>
    <t>HINDALCO INDUSTRIES LTD.</t>
  </si>
  <si>
    <t>Manufacture of Aluminium from alumina and by other methods and products</t>
  </si>
  <si>
    <t>INE040A01034</t>
  </si>
  <si>
    <t>HDFC BANK LTD</t>
  </si>
  <si>
    <t>INE044A01036</t>
  </si>
  <si>
    <t>SUN PHARMACEUTICALS INDUSTRIES LTD</t>
  </si>
  <si>
    <t>Manufacture of medicinal substances used in the manufacture of pharmaceuticals:</t>
  </si>
  <si>
    <t>INE059A01026</t>
  </si>
  <si>
    <t>CIPLA LIMITED</t>
  </si>
  <si>
    <t>INE062A01020</t>
  </si>
  <si>
    <t>STATE BANK OF INDIA</t>
  </si>
  <si>
    <t>INE066A01021</t>
  </si>
  <si>
    <t>EICHER MOTORS LTD</t>
  </si>
  <si>
    <t>Manufacture of motorcycles, scooters, mopeds etc. and their</t>
  </si>
  <si>
    <t>INE066F01020</t>
  </si>
  <si>
    <t>Hindustan Aeronautics Limited</t>
  </si>
  <si>
    <t>Manufacture of helicopters</t>
  </si>
  <si>
    <t>INE075A01022</t>
  </si>
  <si>
    <t>WIPRO LTD</t>
  </si>
  <si>
    <t>INE081A01020</t>
  </si>
  <si>
    <t>TATA STEEL LIMITED.</t>
  </si>
  <si>
    <t>Manufacture of hot-rolled and cold-rolled products of steel</t>
  </si>
  <si>
    <t>INE089A01031</t>
  </si>
  <si>
    <t>Dr. Reddy's Laboratories Limited</t>
  </si>
  <si>
    <t>INE090A01021</t>
  </si>
  <si>
    <t>ICICI BANK LTD</t>
  </si>
  <si>
    <t>INE093I01010</t>
  </si>
  <si>
    <t>Oberoi Realty Ltd</t>
  </si>
  <si>
    <t>Construction of buildings carried out on own-account basis or on</t>
  </si>
  <si>
    <t>INE101A01026</t>
  </si>
  <si>
    <t>MAHINDRA AND MAHINDRA LTD</t>
  </si>
  <si>
    <t>Manufacture of tractors used in agriculture and forestry</t>
  </si>
  <si>
    <t>INE121A01024</t>
  </si>
  <si>
    <t>CHOLAMANDALAM INVESTMENT AND FINANCE COMPANY</t>
  </si>
  <si>
    <t>INE121J01017</t>
  </si>
  <si>
    <t>Indus Towers Ltd</t>
  </si>
  <si>
    <t>INE123W01016</t>
  </si>
  <si>
    <t>SBI LIFE INSURANCE COMPANY LIMITED</t>
  </si>
  <si>
    <t>Life insurance</t>
  </si>
  <si>
    <t>INE129A01019</t>
  </si>
  <si>
    <t>GAIL (INDIA) LIMITED .</t>
  </si>
  <si>
    <t>Disrtibution and sale of gaseous fuels through mains</t>
  </si>
  <si>
    <t>INE134E01011</t>
  </si>
  <si>
    <t>Power Finance Corporation</t>
  </si>
  <si>
    <t>INE154A01025</t>
  </si>
  <si>
    <t>ITC LTD</t>
  </si>
  <si>
    <t>Manufacture of cigarettes, cigarette tobacco</t>
  </si>
  <si>
    <t>INE155A01022</t>
  </si>
  <si>
    <t>TATA MOTORS LTD</t>
  </si>
  <si>
    <t>Manufacture of commercial vehicles such as vans, lorries, over-the-road</t>
  </si>
  <si>
    <t>INE176B01034</t>
  </si>
  <si>
    <t>Havells India Limited.</t>
  </si>
  <si>
    <t>Manufacture of other electronic and electric wires and cables</t>
  </si>
  <si>
    <t>INE192A01025</t>
  </si>
  <si>
    <t>Tata Consumer Products Limited</t>
  </si>
  <si>
    <t>Processing and blending of tea including manufacture of instant tea</t>
  </si>
  <si>
    <t>INE192R01011</t>
  </si>
  <si>
    <t>Avenue Supermarts Pvt Ltd</t>
  </si>
  <si>
    <t>Retail sale in non-specialized stores with food, beverages or tobacco</t>
  </si>
  <si>
    <t>INE196A01026</t>
  </si>
  <si>
    <t>MARICO LTD</t>
  </si>
  <si>
    <t>Manufacture of engines and turbines, except aircraft, vehicle</t>
  </si>
  <si>
    <t>INE1NPP01017</t>
  </si>
  <si>
    <t>SIEMENS ENERGY INDIA LIMITED</t>
  </si>
  <si>
    <t>INE200M01039</t>
  </si>
  <si>
    <t>VARUN INDUSTRIES LIMITED</t>
  </si>
  <si>
    <t>Manufacture of aerated drinks</t>
  </si>
  <si>
    <t>INE205A01025</t>
  </si>
  <si>
    <t>Vedanta Limited</t>
  </si>
  <si>
    <t>Manufacture of Copper from ore, and other copper products and alloys</t>
  </si>
  <si>
    <t>INE213A01029</t>
  </si>
  <si>
    <t>OIL AND NATURAL GAS CORPORATION LTD</t>
  </si>
  <si>
    <t>On shore extraction of crude petroleum</t>
  </si>
  <si>
    <t>INE214T01019</t>
  </si>
  <si>
    <t>Larsen &amp; Toubro Infotech Limited</t>
  </si>
  <si>
    <t>INE216A01030</t>
  </si>
  <si>
    <t>Britannia Industries Limited</t>
  </si>
  <si>
    <t>Manufacture of biscuits, cakes, pastries, rusks etc.</t>
  </si>
  <si>
    <t>INE237A01028</t>
  </si>
  <si>
    <t>KOTAK MAHINDRA BANK LIMITED</t>
  </si>
  <si>
    <t>INE238A01034</t>
  </si>
  <si>
    <t>AXIS BANK</t>
  </si>
  <si>
    <t>INE239A01024</t>
  </si>
  <si>
    <t>NESTLE INDIA LTD</t>
  </si>
  <si>
    <t>Manufacture of other dairy products n.e.c.</t>
  </si>
  <si>
    <t>INE245A01021</t>
  </si>
  <si>
    <t>TATA POWER COMPANY LIMITED</t>
  </si>
  <si>
    <t>Electric power generation by coal based thermal power plants</t>
  </si>
  <si>
    <t>INE257A01026</t>
  </si>
  <si>
    <t>Bharat Heavy Electricals Limited</t>
  </si>
  <si>
    <t>Manufacture of other steam generators (except central heating hot water boilers), n.e.c.</t>
  </si>
  <si>
    <t>INE263A01024</t>
  </si>
  <si>
    <t>BHARAT ELECTRONICS LIMITED</t>
  </si>
  <si>
    <t>Manufacture of radar equipment, GPS devices, search, detection, navig</t>
  </si>
  <si>
    <t>INE271C01023</t>
  </si>
  <si>
    <t>DLF Ltd</t>
  </si>
  <si>
    <t>Real estate activities with own or leased property</t>
  </si>
  <si>
    <t>INE280A01028</t>
  </si>
  <si>
    <t>Titan Company Limited</t>
  </si>
  <si>
    <t>Manufacture of jewellery of gold, silver and other precious or base metal</t>
  </si>
  <si>
    <t>INE296A01024</t>
  </si>
  <si>
    <t>Bajaj Finance Limited</t>
  </si>
  <si>
    <t>INE326A01037</t>
  </si>
  <si>
    <t>Lupin Limited</t>
  </si>
  <si>
    <t>INE358A01014</t>
  </si>
  <si>
    <t>Abbott India Ltd</t>
  </si>
  <si>
    <t>Manufacture of allopathic pharmaceutical preparations</t>
  </si>
  <si>
    <t>INE377Y01014</t>
  </si>
  <si>
    <t>Bajaj Housing Finance Ltd</t>
  </si>
  <si>
    <t>INE397D01024</t>
  </si>
  <si>
    <t>BHARTI AIRTEL LTD</t>
  </si>
  <si>
    <t>INE405E01023</t>
  </si>
  <si>
    <t>UNO Minda Ltd</t>
  </si>
  <si>
    <t>Manufacture of motor vehicle electrical equipment, such as generators</t>
  </si>
  <si>
    <t>INE437A01024</t>
  </si>
  <si>
    <t>Apollo Hospitals Enterprise Ltd</t>
  </si>
  <si>
    <t>Hospital activities</t>
  </si>
  <si>
    <t>INE467B01029</t>
  </si>
  <si>
    <t>TATA CONSULTANCY SERVICES LIMITED</t>
  </si>
  <si>
    <t>Computer consultancy</t>
  </si>
  <si>
    <t>INE476A01022</t>
  </si>
  <si>
    <t>CANARA BANK LTD</t>
  </si>
  <si>
    <t>INE481G01011</t>
  </si>
  <si>
    <t>UltraTech Cement Limited</t>
  </si>
  <si>
    <t>Manufacture of clinkers and cement</t>
  </si>
  <si>
    <t>INE483A01010</t>
  </si>
  <si>
    <t>Central Bank of India</t>
  </si>
  <si>
    <t>INE494B01023</t>
  </si>
  <si>
    <t>TVS Motor Company Ltd</t>
  </si>
  <si>
    <t>INE522F01014</t>
  </si>
  <si>
    <t>Coal India Limited</t>
  </si>
  <si>
    <t>Belowground mining of hard coal</t>
  </si>
  <si>
    <t>INE562A01011</t>
  </si>
  <si>
    <t>Indian Bank</t>
  </si>
  <si>
    <t>INE585B01010</t>
  </si>
  <si>
    <t>MARUTI SUZUKI INDIA LTD.</t>
  </si>
  <si>
    <t>Manufacture of passenger cars</t>
  </si>
  <si>
    <t>INE603J01030</t>
  </si>
  <si>
    <t>PI INDUSTRIES</t>
  </si>
  <si>
    <t>Manufacture of other agrochemical products n.e.c.</t>
  </si>
  <si>
    <t>INE647A01010</t>
  </si>
  <si>
    <t>SRF Limited</t>
  </si>
  <si>
    <t>Manufacture of organic and inorganic chemical compounds n.e.c.</t>
  </si>
  <si>
    <t>INE663F01032</t>
  </si>
  <si>
    <t>Info Edge (India) Ltd</t>
  </si>
  <si>
    <t>Operation of other websites that act as portals to the Internet</t>
  </si>
  <si>
    <t>INE669C01036</t>
  </si>
  <si>
    <t>TECH MAHINDRA LIMITED</t>
  </si>
  <si>
    <t>INE685A01028</t>
  </si>
  <si>
    <t>Torrent Pharmaceuticals Ltd</t>
  </si>
  <si>
    <t>INE691A01018</t>
  </si>
  <si>
    <t>UCO Bank</t>
  </si>
  <si>
    <t>INE721A01047</t>
  </si>
  <si>
    <t>SHRIRAM FINANCE LIMITED</t>
  </si>
  <si>
    <t>INE733E01010</t>
  </si>
  <si>
    <t>NTPC LIMITED</t>
  </si>
  <si>
    <t>INE752E01010</t>
  </si>
  <si>
    <t>POWER GRID CORPORATION OF INDIA LIMITED</t>
  </si>
  <si>
    <t>Transmission of electric energy</t>
  </si>
  <si>
    <t>INE758T01015</t>
  </si>
  <si>
    <t>ZOMATO Ltd</t>
  </si>
  <si>
    <t>Other information service activities n.e.c.</t>
  </si>
  <si>
    <t>INE795G01014</t>
  </si>
  <si>
    <t>HDFC LIFE INSURANCE COMPANY LTD</t>
  </si>
  <si>
    <t>INE848E01016</t>
  </si>
  <si>
    <t>NHPC LIMITED</t>
  </si>
  <si>
    <t>Electric power generation by hydroelectric power plants</t>
  </si>
  <si>
    <t>INE849A01020</t>
  </si>
  <si>
    <t>TRENT LTD</t>
  </si>
  <si>
    <t>Retail sale of readymade garments, hosiery goods, other articles</t>
  </si>
  <si>
    <t>INE854D01024</t>
  </si>
  <si>
    <t>United Spirits Limited</t>
  </si>
  <si>
    <t>Manufacture of distilled, potable, alcoholic beverages</t>
  </si>
  <si>
    <t>INE860A01027</t>
  </si>
  <si>
    <t>HCL Technologies Limited</t>
  </si>
  <si>
    <t>INE880J01026</t>
  </si>
  <si>
    <t>JSW INFRASTRUCTURE LIMITED</t>
  </si>
  <si>
    <t>Cargo handling incidental to water transport</t>
  </si>
  <si>
    <t>INE917I01010</t>
  </si>
  <si>
    <t>Bajaj Auto Limited</t>
  </si>
  <si>
    <t>INE918I01026</t>
  </si>
  <si>
    <t>BAJAJ FINSERV LTD</t>
  </si>
  <si>
    <t>Activities of holding companies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</si>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</sst>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0" fontId="6" fillId="0" borderId="0" xfId="2" applyFont="1"/>
    <xf numFmtId="0" fontId="4" fillId="0" borderId="0" xfId="2" applyFont="1"/>
    <xf numFmtId="0" fontId="2" fillId="0" borderId="0" xfId="2"/>
    <xf numFmtId="0" fontId="4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0" borderId="0" xfId="0" applyFont="1"/>
    <xf numFmtId="9" fontId="1" fillId="0" borderId="0" xfId="1" applyFont="1"/>
    <xf numFmtId="0" fontId="4" fillId="2" borderId="1" xfId="2" applyFont="1" applyFill="1" applyBorder="1"/>
    <xf numFmtId="0" fontId="4" fillId="2" borderId="2" xfId="2" applyFont="1" applyFill="1" applyBorder="1"/>
    <xf numFmtId="164" fontId="4" fillId="2" borderId="2" xfId="3" applyFont="1" applyFill="1" applyBorder="1"/>
    <xf numFmtId="9" fontId="4" fillId="2" borderId="2" xfId="1" applyFont="1" applyFill="1" applyBorder="1"/>
    <xf numFmtId="0" fontId="4" fillId="2" borderId="3" xfId="2" applyFont="1" applyFill="1" applyBorder="1"/>
    <xf numFmtId="0" fontId="6" fillId="0" borderId="0" xfId="2" applyFont="1" applyAlignment="1">
      <alignment vertical="top"/>
    </xf>
    <xf numFmtId="0" fontId="0" fillId="0" borderId="0" xfId="0" applyAlignment="1">
      <alignment horizontal="left" vertical="top"/>
    </xf>
    <xf numFmtId="0" fontId="2" fillId="0" borderId="4" xfId="2" applyBorder="1"/>
    <xf numFmtId="165" fontId="0" fillId="0" borderId="4" xfId="3" applyNumberFormat="1" applyFont="1" applyBorder="1"/>
    <xf numFmtId="10" fontId="0" fillId="0" borderId="4" xfId="1" applyNumberFormat="1" applyFont="1" applyFill="1" applyBorder="1"/>
    <xf numFmtId="164" fontId="0" fillId="0" borderId="5" xfId="3" quotePrefix="1" applyFont="1" applyFill="1" applyBorder="1"/>
    <xf numFmtId="0" fontId="0" fillId="0" borderId="5" xfId="3" quotePrefix="1" applyNumberFormat="1" applyFont="1" applyFill="1" applyBorder="1"/>
    <xf numFmtId="0" fontId="7" fillId="0" borderId="0" xfId="0" applyFont="1"/>
    <xf numFmtId="43" fontId="0" fillId="0" borderId="4" xfId="1" applyNumberFormat="1" applyFont="1" applyFill="1" applyBorder="1"/>
    <xf numFmtId="10" fontId="1" fillId="0" borderId="4" xfId="1" applyNumberFormat="1" applyFont="1" applyFill="1" applyBorder="1"/>
    <xf numFmtId="0" fontId="2" fillId="0" borderId="6" xfId="2" applyBorder="1" applyAlignment="1">
      <alignment vertical="top"/>
    </xf>
    <xf numFmtId="0" fontId="2" fillId="0" borderId="4" xfId="2" applyBorder="1" applyAlignment="1">
      <alignment vertical="top"/>
    </xf>
    <xf numFmtId="164" fontId="0" fillId="0" borderId="4" xfId="3" applyFont="1" applyBorder="1" applyAlignment="1">
      <alignment horizontal="right" vertical="top"/>
    </xf>
    <xf numFmtId="4" fontId="0" fillId="0" borderId="4" xfId="2" applyNumberFormat="1" applyFont="1" applyBorder="1" applyAlignment="1">
      <alignment horizontal="right" vertical="top"/>
    </xf>
    <xf numFmtId="10" fontId="0" fillId="0" borderId="4" xfId="1" applyNumberFormat="1" applyFont="1" applyBorder="1"/>
    <xf numFmtId="0" fontId="2" fillId="0" borderId="4" xfId="2" quotePrefix="1" applyBorder="1"/>
    <xf numFmtId="0" fontId="3" fillId="2" borderId="4" xfId="2" applyFont="1" applyFill="1" applyBorder="1"/>
    <xf numFmtId="9" fontId="3" fillId="2" borderId="4" xfId="1" applyFont="1" applyFill="1" applyBorder="1"/>
    <xf numFmtId="0" fontId="5" fillId="0" borderId="4" xfId="2" applyFont="1" applyBorder="1"/>
    <xf numFmtId="164" fontId="0" fillId="0" borderId="4" xfId="3" applyFont="1" applyBorder="1"/>
    <xf numFmtId="165" fontId="0" fillId="0" borderId="4" xfId="3" applyNumberFormat="1" applyFont="1" applyBorder="1" applyAlignment="1">
      <alignment horizontal="right" vertical="top"/>
    </xf>
    <xf numFmtId="9" fontId="0" fillId="0" borderId="4" xfId="1" applyFont="1" applyBorder="1"/>
    <xf numFmtId="165" fontId="9" fillId="0" borderId="4" xfId="3" applyNumberFormat="1" applyFont="1" applyFill="1" applyBorder="1" applyAlignment="1">
      <alignment vertical="center" wrapText="1"/>
    </xf>
    <xf numFmtId="0" fontId="3" fillId="0" borderId="4" xfId="2" applyFont="1" applyBorder="1"/>
    <xf numFmtId="0" fontId="4" fillId="0" borderId="4" xfId="2" applyFont="1" applyBorder="1" applyAlignment="1">
      <alignment vertical="top"/>
    </xf>
    <xf numFmtId="0" fontId="4" fillId="0" borderId="4" xfId="2" applyFont="1" applyBorder="1"/>
    <xf numFmtId="164" fontId="4" fillId="0" borderId="4" xfId="3" applyFont="1" applyBorder="1"/>
    <xf numFmtId="9" fontId="4" fillId="0" borderId="4" xfId="1" applyFont="1" applyBorder="1"/>
    <xf numFmtId="165" fontId="2" fillId="0" borderId="0" xfId="2" applyNumberFormat="1"/>
    <xf numFmtId="164" fontId="2" fillId="0" borderId="4" xfId="2" applyNumberFormat="1" applyBorder="1"/>
    <xf numFmtId="164" fontId="0" fillId="3" borderId="4" xfId="3" applyFont="1" applyFill="1" applyBorder="1" applyAlignment="1">
      <alignment horizontal="right"/>
    </xf>
    <xf numFmtId="166" fontId="2" fillId="0" borderId="4" xfId="2" applyNumberFormat="1" applyBorder="1" applyAlignment="1">
      <alignment horizontal="right" vertical="top"/>
    </xf>
    <xf numFmtId="164" fontId="0" fillId="0" borderId="4" xfId="3" applyFont="1" applyFill="1" applyBorder="1"/>
    <xf numFmtId="9" fontId="0" fillId="0" borderId="0" xfId="1" applyFont="1"/>
    <xf numFmtId="10" fontId="0" fillId="3" borderId="0" xfId="4" applyNumberFormat="1" applyFont="1" applyFill="1" applyBorder="1"/>
    <xf numFmtId="0" fontId="2" fillId="0" borderId="0" xfId="2" applyAlignment="1">
      <alignment vertical="top"/>
    </xf>
  </cellXfs>
  <cellStyles count="5">
    <cellStyle name="Comma 2 5" xfId="3" xr:uid="{D9DFFB5E-0FF3-415E-A8A5-00175FE56357}"/>
    <cellStyle name="Normal" xfId="0" builtinId="0"/>
    <cellStyle name="Normal 2 5" xfId="2" xr:uid="{0ABD1FEC-15C6-4E58-922C-577C37453D58}"/>
    <cellStyle name="Percent" xfId="1" builtinId="5"/>
    <cellStyle name="Percent 2 4" xfId="4" xr:uid="{95671031-DF4B-49BC-B4C9-822EAFEB03F0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Relationship Id="rId1" Type="http://schemas.openxmlformats.org/officeDocument/2006/relationships/externalLinkPath" Target="file:///Y:\PFRDA%20&amp;%20NPS%20Trust%20Communication%20April%202019%20Onwards\NPS%20Trust\2025-26\Monthly\2.%20May%202025\11.%20Website%20upload%20Portfolio%20report\Portfolio_ABSLPM_MAY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81DD244-1A8B-4923-A7D6-FFE3404B89D7}" name="Table134567685" displayName="Table134567685" ref="B6:H96" totalsRowShown="0" headerRowDxfId="11" dataDxfId="10" headerRowBorderDxfId="8" tableBorderDxfId="9" totalsRowBorderDxfId="7">
  <sortState xmlns:xlrd2="http://schemas.microsoft.com/office/spreadsheetml/2017/richdata2" ref="B7:H77">
    <sortCondition descending="1" ref="F6:F77"/>
  </sortState>
  <tableColumns count="7">
    <tableColumn id="1" xr3:uid="{BA6D69D4-0D3D-4481-97B9-A253F89FF6B2}" name="ISIN No." dataDxfId="6"/>
    <tableColumn id="2" xr3:uid="{379CA192-92DB-4D0C-B9C6-5F5803B2274A}" name="Name of the Instrument" dataDxfId="5"/>
    <tableColumn id="3" xr3:uid="{EB8BD78A-B047-43F0-9B3C-1831A00ACCA6}" name="Industry " dataDxfId="4"/>
    <tableColumn id="4" xr3:uid="{F59B9945-36D1-46AB-9A12-84F4E093BA49}" name="Quantity" dataDxfId="3"/>
    <tableColumn id="5" xr3:uid="{13D45D55-81F7-477B-A7E9-347D9CFDB601}" name="Market Value" dataDxfId="2"/>
    <tableColumn id="6" xr3:uid="{78C7C08F-4D43-47CF-BC8A-C8A8560BA7D5}" name="% of Portfolio" dataDxfId="1" dataCellStyle="Percent">
      <calculatedColumnFormula>+F7/$F$109</calculatedColumnFormula>
    </tableColumn>
    <tableColumn id="7" xr3:uid="{72F2C080-5A81-4FAC-8230-7EF978C5FD85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5D46E-F6BA-4522-B468-A2BC6ADFFD33}">
  <sheetPr>
    <tabColor rgb="FF7030A0"/>
  </sheetPr>
  <dimension ref="A2:H119"/>
  <sheetViews>
    <sheetView showGridLines="0" tabSelected="1" topLeftCell="A2" zoomScaleNormal="100" zoomScaleSheetLayoutView="89" workbookViewId="0">
      <selection activeCell="D133" sqref="D133"/>
    </sheetView>
  </sheetViews>
  <sheetFormatPr defaultRowHeight="15" outlineLevelRow="1" x14ac:dyDescent="0.25"/>
  <cols>
    <col min="1" max="1" width="11.28515625" style="1" customWidth="1"/>
    <col min="2" max="2" width="16.5703125" style="3" customWidth="1"/>
    <col min="3" max="3" width="52.7109375" style="3" customWidth="1"/>
    <col min="4" max="4" width="62" style="3" customWidth="1"/>
    <col min="5" max="5" width="19.42578125" style="5" customWidth="1"/>
    <col min="6" max="6" width="29.5703125" style="3" customWidth="1"/>
    <col min="7" max="7" width="20.5703125" style="8" customWidth="1"/>
    <col min="8" max="8" width="20.7109375" style="3" bestFit="1" customWidth="1"/>
    <col min="9" max="9" width="12" style="3" bestFit="1" customWidth="1"/>
    <col min="10" max="11" width="9.140625" style="3"/>
    <col min="12" max="12" width="16.140625" style="3" bestFit="1" customWidth="1"/>
    <col min="13" max="13" width="14" style="3" bestFit="1" customWidth="1"/>
    <col min="14" max="14" width="9.140625" style="3"/>
    <col min="15" max="15" width="10" style="3" bestFit="1" customWidth="1"/>
    <col min="16" max="16384" width="9.140625" style="3"/>
  </cols>
  <sheetData>
    <row r="2" spans="1:8" x14ac:dyDescent="0.25">
      <c r="B2" s="2" t="s">
        <v>0</v>
      </c>
      <c r="D2" s="4" t="s">
        <v>1</v>
      </c>
      <c r="G2" s="6"/>
    </row>
    <row r="3" spans="1:8" x14ac:dyDescent="0.25">
      <c r="A3" s="7"/>
      <c r="B3" s="2" t="s">
        <v>2</v>
      </c>
      <c r="D3" s="2" t="s">
        <v>3</v>
      </c>
    </row>
    <row r="4" spans="1:8" x14ac:dyDescent="0.25">
      <c r="B4" s="2" t="s">
        <v>4</v>
      </c>
      <c r="D4" s="2" t="s">
        <v>5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6" t="s">
        <v>15</v>
      </c>
      <c r="E7" s="17">
        <v>5748</v>
      </c>
      <c r="F7" s="17">
        <v>8057546.4000000004</v>
      </c>
      <c r="G7" s="18">
        <f t="shared" ref="G7:G70" si="0">+F7/$F$109</f>
        <v>5.0239879677945994E-4</v>
      </c>
      <c r="H7" s="19"/>
    </row>
    <row r="8" spans="1:8" x14ac:dyDescent="0.25">
      <c r="A8" s="14"/>
      <c r="B8" s="15" t="s">
        <v>16</v>
      </c>
      <c r="C8" s="16" t="s">
        <v>17</v>
      </c>
      <c r="D8" s="16" t="s">
        <v>18</v>
      </c>
      <c r="E8" s="17">
        <v>694188</v>
      </c>
      <c r="F8" s="17">
        <v>986371729.20000005</v>
      </c>
      <c r="G8" s="18">
        <f t="shared" si="0"/>
        <v>6.1501596804624706E-2</v>
      </c>
      <c r="H8" s="19"/>
    </row>
    <row r="9" spans="1:8" x14ac:dyDescent="0.25">
      <c r="A9" s="14"/>
      <c r="B9" s="15" t="s">
        <v>19</v>
      </c>
      <c r="C9" s="16" t="s">
        <v>20</v>
      </c>
      <c r="D9" s="16" t="s">
        <v>21</v>
      </c>
      <c r="E9" s="17">
        <v>6814</v>
      </c>
      <c r="F9" s="17">
        <v>22251798.399999999</v>
      </c>
      <c r="G9" s="18">
        <f t="shared" si="0"/>
        <v>1.3874293969115847E-3</v>
      </c>
      <c r="H9" s="19"/>
    </row>
    <row r="10" spans="1:8" x14ac:dyDescent="0.25">
      <c r="A10" s="14"/>
      <c r="B10" s="15" t="s">
        <v>22</v>
      </c>
      <c r="C10" s="16" t="s">
        <v>23</v>
      </c>
      <c r="D10" s="16" t="s">
        <v>24</v>
      </c>
      <c r="E10" s="17">
        <v>111000</v>
      </c>
      <c r="F10" s="17">
        <v>166289100</v>
      </c>
      <c r="G10" s="18">
        <f t="shared" si="0"/>
        <v>1.0368347833223683E-2</v>
      </c>
      <c r="H10" s="19"/>
    </row>
    <row r="11" spans="1:8" x14ac:dyDescent="0.25">
      <c r="A11" s="14"/>
      <c r="B11" s="15" t="s">
        <v>25</v>
      </c>
      <c r="C11" s="16" t="s">
        <v>26</v>
      </c>
      <c r="D11" s="16" t="s">
        <v>27</v>
      </c>
      <c r="E11" s="17">
        <v>348115</v>
      </c>
      <c r="F11" s="17">
        <v>543999310.5</v>
      </c>
      <c r="G11" s="18">
        <f t="shared" si="0"/>
        <v>3.3919084728330676E-2</v>
      </c>
      <c r="H11" s="19"/>
    </row>
    <row r="12" spans="1:8" x14ac:dyDescent="0.25">
      <c r="A12" s="14"/>
      <c r="B12" s="15" t="s">
        <v>28</v>
      </c>
      <c r="C12" s="16" t="s">
        <v>29</v>
      </c>
      <c r="D12" s="16" t="s">
        <v>30</v>
      </c>
      <c r="E12" s="17">
        <v>16350</v>
      </c>
      <c r="F12" s="17">
        <v>71410260</v>
      </c>
      <c r="G12" s="18">
        <f t="shared" si="0"/>
        <v>4.4525252379196221E-3</v>
      </c>
      <c r="H12" s="19"/>
    </row>
    <row r="13" spans="1:8" x14ac:dyDescent="0.25">
      <c r="A13" s="14"/>
      <c r="B13" s="15" t="s">
        <v>31</v>
      </c>
      <c r="C13" s="16" t="s">
        <v>32</v>
      </c>
      <c r="D13" s="16" t="s">
        <v>33</v>
      </c>
      <c r="E13" s="17">
        <v>90000</v>
      </c>
      <c r="F13" s="17">
        <v>43465500</v>
      </c>
      <c r="G13" s="18">
        <f t="shared" si="0"/>
        <v>2.7101320696605127E-3</v>
      </c>
      <c r="H13" s="19"/>
    </row>
    <row r="14" spans="1:8" x14ac:dyDescent="0.25">
      <c r="A14" s="14"/>
      <c r="B14" s="15" t="s">
        <v>34</v>
      </c>
      <c r="C14" s="16" t="s">
        <v>35</v>
      </c>
      <c r="D14" s="16" t="s">
        <v>36</v>
      </c>
      <c r="E14" s="17">
        <v>113471</v>
      </c>
      <c r="F14" s="17">
        <v>417017272.10000002</v>
      </c>
      <c r="G14" s="18">
        <f t="shared" si="0"/>
        <v>2.600158476770207E-2</v>
      </c>
      <c r="H14" s="19"/>
    </row>
    <row r="15" spans="1:8" x14ac:dyDescent="0.25">
      <c r="A15" s="14"/>
      <c r="B15" s="15" t="s">
        <v>37</v>
      </c>
      <c r="C15" s="16" t="s">
        <v>38</v>
      </c>
      <c r="D15" s="16" t="s">
        <v>39</v>
      </c>
      <c r="E15" s="17">
        <v>198500</v>
      </c>
      <c r="F15" s="17">
        <v>79856550</v>
      </c>
      <c r="G15" s="18">
        <f t="shared" si="0"/>
        <v>4.9791627181890981E-3</v>
      </c>
      <c r="H15" s="19"/>
    </row>
    <row r="16" spans="1:8" x14ac:dyDescent="0.25">
      <c r="A16" s="14"/>
      <c r="B16" s="15" t="s">
        <v>40</v>
      </c>
      <c r="C16" s="16" t="s">
        <v>41</v>
      </c>
      <c r="D16" s="16" t="s">
        <v>42</v>
      </c>
      <c r="E16" s="17">
        <v>367000</v>
      </c>
      <c r="F16" s="17">
        <v>91584850</v>
      </c>
      <c r="G16" s="18">
        <f t="shared" si="0"/>
        <v>5.7104379123683758E-3</v>
      </c>
      <c r="H16" s="19"/>
    </row>
    <row r="17" spans="1:8" x14ac:dyDescent="0.25">
      <c r="A17" s="14"/>
      <c r="B17" s="15" t="s">
        <v>43</v>
      </c>
      <c r="C17" s="16" t="s">
        <v>44</v>
      </c>
      <c r="D17" s="16" t="s">
        <v>18</v>
      </c>
      <c r="E17" s="17">
        <v>516650</v>
      </c>
      <c r="F17" s="17">
        <v>164501360</v>
      </c>
      <c r="G17" s="18">
        <f t="shared" si="0"/>
        <v>1.0256879852728466E-2</v>
      </c>
      <c r="H17" s="19"/>
    </row>
    <row r="18" spans="1:8" x14ac:dyDescent="0.25">
      <c r="A18" s="14"/>
      <c r="B18" s="15" t="s">
        <v>45</v>
      </c>
      <c r="C18" s="16" t="s">
        <v>46</v>
      </c>
      <c r="D18" s="16" t="s">
        <v>47</v>
      </c>
      <c r="E18" s="17">
        <v>96617</v>
      </c>
      <c r="F18" s="17">
        <v>226885701.09999999</v>
      </c>
      <c r="G18" s="18">
        <f t="shared" si="0"/>
        <v>1.4146626973082548E-2</v>
      </c>
      <c r="H18" s="19"/>
    </row>
    <row r="19" spans="1:8" x14ac:dyDescent="0.25">
      <c r="A19" s="14"/>
      <c r="B19" s="15" t="s">
        <v>48</v>
      </c>
      <c r="C19" s="16" t="s">
        <v>49</v>
      </c>
      <c r="D19" s="16" t="s">
        <v>50</v>
      </c>
      <c r="E19" s="17">
        <v>218440</v>
      </c>
      <c r="F19" s="17">
        <v>138381740</v>
      </c>
      <c r="G19" s="18">
        <f t="shared" si="0"/>
        <v>8.6282866049952941E-3</v>
      </c>
      <c r="H19" s="19"/>
    </row>
    <row r="20" spans="1:8" x14ac:dyDescent="0.25">
      <c r="A20" s="14"/>
      <c r="B20" s="15" t="s">
        <v>51</v>
      </c>
      <c r="C20" s="16" t="s">
        <v>52</v>
      </c>
      <c r="D20" s="16" t="s">
        <v>42</v>
      </c>
      <c r="E20" s="17">
        <v>632563</v>
      </c>
      <c r="F20" s="17">
        <v>1230271778.7</v>
      </c>
      <c r="G20" s="18">
        <f t="shared" si="0"/>
        <v>7.6709091160878207E-2</v>
      </c>
      <c r="H20" s="19"/>
    </row>
    <row r="21" spans="1:8" x14ac:dyDescent="0.25">
      <c r="A21" s="14"/>
      <c r="B21" s="15" t="s">
        <v>53</v>
      </c>
      <c r="C21" s="16" t="s">
        <v>54</v>
      </c>
      <c r="D21" s="16" t="s">
        <v>55</v>
      </c>
      <c r="E21" s="17">
        <v>77805</v>
      </c>
      <c r="F21" s="17">
        <v>130525668</v>
      </c>
      <c r="G21" s="18">
        <f t="shared" si="0"/>
        <v>8.1384500065721319E-3</v>
      </c>
      <c r="H21" s="19"/>
    </row>
    <row r="22" spans="1:8" x14ac:dyDescent="0.25">
      <c r="A22" s="14"/>
      <c r="B22" s="15" t="s">
        <v>56</v>
      </c>
      <c r="C22" s="16" t="s">
        <v>57</v>
      </c>
      <c r="D22" s="16" t="s">
        <v>55</v>
      </c>
      <c r="E22" s="17">
        <v>90690</v>
      </c>
      <c r="F22" s="17">
        <v>132924333</v>
      </c>
      <c r="G22" s="18">
        <f t="shared" si="0"/>
        <v>8.2880099780638251E-3</v>
      </c>
      <c r="H22" s="19"/>
    </row>
    <row r="23" spans="1:8" x14ac:dyDescent="0.25">
      <c r="A23" s="14"/>
      <c r="B23" s="15" t="s">
        <v>58</v>
      </c>
      <c r="C23" s="16" t="s">
        <v>59</v>
      </c>
      <c r="D23" s="16" t="s">
        <v>42</v>
      </c>
      <c r="E23" s="17">
        <v>626950</v>
      </c>
      <c r="F23" s="17">
        <v>509271485</v>
      </c>
      <c r="G23" s="18">
        <f t="shared" si="0"/>
        <v>3.1753758352305456E-2</v>
      </c>
      <c r="H23" s="19"/>
    </row>
    <row r="24" spans="1:8" x14ac:dyDescent="0.25">
      <c r="A24" s="14"/>
      <c r="B24" s="15" t="s">
        <v>60</v>
      </c>
      <c r="C24" s="16" t="s">
        <v>61</v>
      </c>
      <c r="D24" s="16" t="s">
        <v>62</v>
      </c>
      <c r="E24" s="17">
        <v>19540</v>
      </c>
      <c r="F24" s="17">
        <v>104216590</v>
      </c>
      <c r="G24" s="18">
        <f t="shared" si="0"/>
        <v>6.4980437990972409E-3</v>
      </c>
      <c r="H24" s="19"/>
    </row>
    <row r="25" spans="1:8" x14ac:dyDescent="0.25">
      <c r="A25" s="14"/>
      <c r="B25" s="15" t="s">
        <v>63</v>
      </c>
      <c r="C25" s="16" t="s">
        <v>64</v>
      </c>
      <c r="D25" s="16" t="s">
        <v>65</v>
      </c>
      <c r="E25" s="17">
        <v>28250</v>
      </c>
      <c r="F25" s="17">
        <v>140518325</v>
      </c>
      <c r="G25" s="18">
        <f t="shared" si="0"/>
        <v>8.7615055378973804E-3</v>
      </c>
      <c r="H25" s="19"/>
    </row>
    <row r="26" spans="1:8" x14ac:dyDescent="0.25">
      <c r="A26" s="14"/>
      <c r="B26" s="15" t="s">
        <v>66</v>
      </c>
      <c r="C26" s="16" t="s">
        <v>67</v>
      </c>
      <c r="D26" s="16" t="s">
        <v>27</v>
      </c>
      <c r="E26" s="17">
        <v>30000</v>
      </c>
      <c r="F26" s="17">
        <v>7490100</v>
      </c>
      <c r="G26" s="18">
        <f t="shared" si="0"/>
        <v>4.6701775465516807E-4</v>
      </c>
      <c r="H26" s="19"/>
    </row>
    <row r="27" spans="1:8" x14ac:dyDescent="0.25">
      <c r="A27" s="14"/>
      <c r="B27" s="15" t="s">
        <v>68</v>
      </c>
      <c r="C27" s="16" t="s">
        <v>69</v>
      </c>
      <c r="D27" s="16" t="s">
        <v>70</v>
      </c>
      <c r="E27" s="17">
        <v>1212350</v>
      </c>
      <c r="F27" s="17">
        <v>195212597</v>
      </c>
      <c r="G27" s="18">
        <f t="shared" si="0"/>
        <v>1.2171766562708668E-2</v>
      </c>
      <c r="H27" s="19"/>
    </row>
    <row r="28" spans="1:8" x14ac:dyDescent="0.25">
      <c r="A28" s="14"/>
      <c r="B28" s="15" t="s">
        <v>71</v>
      </c>
      <c r="C28" s="16" t="s">
        <v>72</v>
      </c>
      <c r="D28" s="16" t="s">
        <v>55</v>
      </c>
      <c r="E28" s="17">
        <v>9825</v>
      </c>
      <c r="F28" s="17">
        <v>12293040</v>
      </c>
      <c r="G28" s="18">
        <f t="shared" si="0"/>
        <v>7.6648748864316461E-4</v>
      </c>
      <c r="H28" s="19"/>
    </row>
    <row r="29" spans="1:8" x14ac:dyDescent="0.25">
      <c r="A29" s="14"/>
      <c r="B29" s="15" t="s">
        <v>73</v>
      </c>
      <c r="C29" s="16" t="s">
        <v>74</v>
      </c>
      <c r="D29" s="16" t="s">
        <v>42</v>
      </c>
      <c r="E29" s="17">
        <v>708816</v>
      </c>
      <c r="F29" s="17">
        <v>1024806172.8</v>
      </c>
      <c r="G29" s="18">
        <f t="shared" si="0"/>
        <v>6.3898035777601392E-2</v>
      </c>
      <c r="H29" s="19"/>
    </row>
    <row r="30" spans="1:8" x14ac:dyDescent="0.25">
      <c r="A30" s="14"/>
      <c r="B30" s="15" t="s">
        <v>75</v>
      </c>
      <c r="C30" s="16" t="s">
        <v>76</v>
      </c>
      <c r="D30" s="16" t="s">
        <v>77</v>
      </c>
      <c r="E30" s="17">
        <v>51500</v>
      </c>
      <c r="F30" s="17">
        <v>89934450</v>
      </c>
      <c r="G30" s="18">
        <f t="shared" si="0"/>
        <v>5.6075332645955968E-3</v>
      </c>
      <c r="H30" s="19"/>
    </row>
    <row r="31" spans="1:8" x14ac:dyDescent="0.25">
      <c r="A31" s="14"/>
      <c r="B31" s="15" t="s">
        <v>78</v>
      </c>
      <c r="C31" s="16" t="s">
        <v>79</v>
      </c>
      <c r="D31" s="16" t="s">
        <v>80</v>
      </c>
      <c r="E31" s="17">
        <v>113598</v>
      </c>
      <c r="F31" s="17">
        <v>338158526.39999998</v>
      </c>
      <c r="G31" s="18">
        <f t="shared" si="0"/>
        <v>2.108463648240055E-2</v>
      </c>
      <c r="H31" s="19"/>
    </row>
    <row r="32" spans="1:8" x14ac:dyDescent="0.25">
      <c r="A32" s="14"/>
      <c r="B32" s="15" t="s">
        <v>81</v>
      </c>
      <c r="C32" s="16" t="s">
        <v>82</v>
      </c>
      <c r="D32" s="16" t="s">
        <v>39</v>
      </c>
      <c r="E32" s="17">
        <v>99350</v>
      </c>
      <c r="F32" s="17">
        <v>159059350</v>
      </c>
      <c r="G32" s="18">
        <f t="shared" si="0"/>
        <v>9.9175632493438675E-3</v>
      </c>
      <c r="H32" s="19"/>
    </row>
    <row r="33" spans="1:8" x14ac:dyDescent="0.25">
      <c r="A33" s="14"/>
      <c r="B33" s="15" t="s">
        <v>83</v>
      </c>
      <c r="C33" s="16" t="s">
        <v>84</v>
      </c>
      <c r="D33" s="16" t="s">
        <v>15</v>
      </c>
      <c r="E33" s="17">
        <v>478934</v>
      </c>
      <c r="F33" s="17">
        <v>183982496.09999999</v>
      </c>
      <c r="G33" s="18">
        <f t="shared" si="0"/>
        <v>1.1471554748865197E-2</v>
      </c>
      <c r="H33" s="19"/>
    </row>
    <row r="34" spans="1:8" x14ac:dyDescent="0.25">
      <c r="A34" s="14"/>
      <c r="B34" s="15" t="s">
        <v>85</v>
      </c>
      <c r="C34" s="16" t="s">
        <v>86</v>
      </c>
      <c r="D34" s="16" t="s">
        <v>87</v>
      </c>
      <c r="E34" s="17">
        <v>81810</v>
      </c>
      <c r="F34" s="17">
        <v>148256082</v>
      </c>
      <c r="G34" s="18">
        <f t="shared" si="0"/>
        <v>9.2439650377982244E-3</v>
      </c>
      <c r="H34" s="19"/>
    </row>
    <row r="35" spans="1:8" x14ac:dyDescent="0.25">
      <c r="A35" s="14"/>
      <c r="B35" s="15" t="s">
        <v>88</v>
      </c>
      <c r="C35" s="16" t="s">
        <v>89</v>
      </c>
      <c r="D35" s="16" t="s">
        <v>90</v>
      </c>
      <c r="E35" s="17">
        <v>1629500</v>
      </c>
      <c r="F35" s="17">
        <v>309279100</v>
      </c>
      <c r="G35" s="18">
        <f t="shared" si="0"/>
        <v>1.928396561377968E-2</v>
      </c>
      <c r="H35" s="19"/>
    </row>
    <row r="36" spans="1:8" x14ac:dyDescent="0.25">
      <c r="A36" s="14"/>
      <c r="B36" s="15" t="s">
        <v>91</v>
      </c>
      <c r="C36" s="16" t="s">
        <v>92</v>
      </c>
      <c r="D36" s="16" t="s">
        <v>39</v>
      </c>
      <c r="E36" s="17">
        <v>200000</v>
      </c>
      <c r="F36" s="17">
        <v>81190000</v>
      </c>
      <c r="G36" s="18">
        <f t="shared" si="0"/>
        <v>5.0623051094715816E-3</v>
      </c>
      <c r="H36" s="19"/>
    </row>
    <row r="37" spans="1:8" x14ac:dyDescent="0.25">
      <c r="A37" s="14"/>
      <c r="B37" s="15" t="s">
        <v>93</v>
      </c>
      <c r="C37" s="16" t="s">
        <v>94</v>
      </c>
      <c r="D37" s="16" t="s">
        <v>95</v>
      </c>
      <c r="E37" s="17">
        <v>878220</v>
      </c>
      <c r="F37" s="17">
        <v>367139871</v>
      </c>
      <c r="G37" s="18">
        <f t="shared" si="0"/>
        <v>2.2891662087129418E-2</v>
      </c>
      <c r="H37" s="19"/>
    </row>
    <row r="38" spans="1:8" x14ac:dyDescent="0.25">
      <c r="A38" s="14"/>
      <c r="B38" s="15" t="s">
        <v>96</v>
      </c>
      <c r="C38" s="16" t="s">
        <v>97</v>
      </c>
      <c r="D38" s="16" t="s">
        <v>98</v>
      </c>
      <c r="E38" s="17">
        <v>173050</v>
      </c>
      <c r="F38" s="17">
        <v>124509475</v>
      </c>
      <c r="G38" s="18">
        <f t="shared" si="0"/>
        <v>7.7633323250415592E-3</v>
      </c>
      <c r="H38" s="19"/>
    </row>
    <row r="39" spans="1:8" x14ac:dyDescent="0.25">
      <c r="A39" s="14"/>
      <c r="B39" s="15" t="s">
        <v>99</v>
      </c>
      <c r="C39" s="16" t="s">
        <v>100</v>
      </c>
      <c r="D39" s="16" t="s">
        <v>101</v>
      </c>
      <c r="E39" s="17">
        <v>49000</v>
      </c>
      <c r="F39" s="17">
        <v>74823000</v>
      </c>
      <c r="G39" s="18">
        <f t="shared" si="0"/>
        <v>4.6653141422095352E-3</v>
      </c>
      <c r="H39" s="19"/>
    </row>
    <row r="40" spans="1:8" x14ac:dyDescent="0.25">
      <c r="A40" s="14"/>
      <c r="B40" s="15" t="s">
        <v>102</v>
      </c>
      <c r="C40" s="16" t="s">
        <v>103</v>
      </c>
      <c r="D40" s="16" t="s">
        <v>104</v>
      </c>
      <c r="E40" s="17">
        <v>24620</v>
      </c>
      <c r="F40" s="17">
        <v>27237106</v>
      </c>
      <c r="G40" s="18">
        <f t="shared" si="0"/>
        <v>1.698269994716333E-3</v>
      </c>
      <c r="H40" s="19"/>
    </row>
    <row r="41" spans="1:8" outlineLevel="1" x14ac:dyDescent="0.25">
      <c r="A41" s="14"/>
      <c r="B41" s="15" t="s">
        <v>105</v>
      </c>
      <c r="C41" s="16" t="s">
        <v>106</v>
      </c>
      <c r="D41" s="16" t="s">
        <v>107</v>
      </c>
      <c r="E41" s="17">
        <v>17550</v>
      </c>
      <c r="F41" s="17">
        <v>70236855</v>
      </c>
      <c r="G41" s="18">
        <f t="shared" si="0"/>
        <v>4.3793618664825056E-3</v>
      </c>
      <c r="H41" s="20"/>
    </row>
    <row r="42" spans="1:8" outlineLevel="1" x14ac:dyDescent="0.25">
      <c r="A42" s="14"/>
      <c r="B42" s="15" t="s">
        <v>108</v>
      </c>
      <c r="C42" s="16" t="s">
        <v>109</v>
      </c>
      <c r="D42" s="16" t="s">
        <v>110</v>
      </c>
      <c r="E42" s="17">
        <v>130000</v>
      </c>
      <c r="F42" s="17">
        <v>93138500</v>
      </c>
      <c r="G42" s="18">
        <f t="shared" si="0"/>
        <v>5.8073100682167625E-3</v>
      </c>
      <c r="H42" s="20"/>
    </row>
    <row r="43" spans="1:8" outlineLevel="1" x14ac:dyDescent="0.25">
      <c r="A43" s="14"/>
      <c r="B43" s="15" t="s">
        <v>111</v>
      </c>
      <c r="C43" s="16" t="s">
        <v>112</v>
      </c>
      <c r="D43" s="16" t="s">
        <v>21</v>
      </c>
      <c r="E43" s="17">
        <v>6814</v>
      </c>
      <c r="F43" s="17">
        <v>16886114.100000001</v>
      </c>
      <c r="G43" s="18">
        <f t="shared" si="0"/>
        <v>1.0528718030243889E-3</v>
      </c>
      <c r="H43" s="20"/>
    </row>
    <row r="44" spans="1:8" outlineLevel="1" x14ac:dyDescent="0.25">
      <c r="A44" s="14"/>
      <c r="B44" s="15" t="s">
        <v>113</v>
      </c>
      <c r="C44" s="16" t="s">
        <v>114</v>
      </c>
      <c r="D44" s="16" t="s">
        <v>115</v>
      </c>
      <c r="E44" s="17">
        <v>251250</v>
      </c>
      <c r="F44" s="17">
        <v>119582437.5</v>
      </c>
      <c r="G44" s="18">
        <f t="shared" si="0"/>
        <v>7.4561249459208778E-3</v>
      </c>
      <c r="H44" s="20"/>
    </row>
    <row r="45" spans="1:8" outlineLevel="1" x14ac:dyDescent="0.25">
      <c r="A45" s="14"/>
      <c r="B45" s="15" t="s">
        <v>116</v>
      </c>
      <c r="C45" s="16" t="s">
        <v>117</v>
      </c>
      <c r="D45" s="16" t="s">
        <v>118</v>
      </c>
      <c r="E45" s="17">
        <v>217500</v>
      </c>
      <c r="F45" s="17">
        <v>94732125</v>
      </c>
      <c r="G45" s="18">
        <f t="shared" si="0"/>
        <v>5.9066747187904983E-3</v>
      </c>
      <c r="H45" s="20"/>
    </row>
    <row r="46" spans="1:8" outlineLevel="1" x14ac:dyDescent="0.25">
      <c r="A46" s="14"/>
      <c r="B46" s="15" t="s">
        <v>119</v>
      </c>
      <c r="C46" s="16" t="s">
        <v>120</v>
      </c>
      <c r="D46" s="16" t="s">
        <v>121</v>
      </c>
      <c r="E46" s="17">
        <v>293000</v>
      </c>
      <c r="F46" s="17">
        <v>70144200</v>
      </c>
      <c r="G46" s="18">
        <f t="shared" si="0"/>
        <v>4.3735847032860759E-3</v>
      </c>
      <c r="H46" s="20"/>
    </row>
    <row r="47" spans="1:8" outlineLevel="1" x14ac:dyDescent="0.25">
      <c r="A47" s="14"/>
      <c r="B47" s="15" t="s">
        <v>122</v>
      </c>
      <c r="C47" s="16" t="s">
        <v>123</v>
      </c>
      <c r="D47" s="16" t="s">
        <v>27</v>
      </c>
      <c r="E47" s="17">
        <v>5850</v>
      </c>
      <c r="F47" s="17">
        <v>29653065</v>
      </c>
      <c r="G47" s="18">
        <f t="shared" si="0"/>
        <v>1.8489082702425536E-3</v>
      </c>
      <c r="H47" s="20"/>
    </row>
    <row r="48" spans="1:8" outlineLevel="1" x14ac:dyDescent="0.25">
      <c r="A48" s="14"/>
      <c r="B48" s="15" t="s">
        <v>124</v>
      </c>
      <c r="C48" s="16" t="s">
        <v>125</v>
      </c>
      <c r="D48" s="16" t="s">
        <v>126</v>
      </c>
      <c r="E48" s="17">
        <v>34985</v>
      </c>
      <c r="F48" s="17">
        <v>192784842.5</v>
      </c>
      <c r="G48" s="18">
        <f t="shared" si="0"/>
        <v>1.2020392821978374E-2</v>
      </c>
      <c r="H48" s="20"/>
    </row>
    <row r="49" spans="1:8" outlineLevel="1" x14ac:dyDescent="0.25">
      <c r="A49" s="14"/>
      <c r="B49" s="15" t="s">
        <v>127</v>
      </c>
      <c r="C49" s="16" t="s">
        <v>128</v>
      </c>
      <c r="D49" s="16" t="s">
        <v>42</v>
      </c>
      <c r="E49" s="17">
        <v>124737</v>
      </c>
      <c r="F49" s="17">
        <v>258791853.90000001</v>
      </c>
      <c r="G49" s="18">
        <f t="shared" si="0"/>
        <v>1.6136018281655291E-2</v>
      </c>
      <c r="H49" s="20"/>
    </row>
    <row r="50" spans="1:8" outlineLevel="1" x14ac:dyDescent="0.25">
      <c r="A50" s="14"/>
      <c r="B50" s="15" t="s">
        <v>129</v>
      </c>
      <c r="C50" s="16" t="s">
        <v>130</v>
      </c>
      <c r="D50" s="16" t="s">
        <v>42</v>
      </c>
      <c r="E50" s="17">
        <v>337110</v>
      </c>
      <c r="F50" s="17">
        <v>401902542</v>
      </c>
      <c r="G50" s="18">
        <f t="shared" si="0"/>
        <v>2.5059161126693152E-2</v>
      </c>
      <c r="H50" s="20"/>
    </row>
    <row r="51" spans="1:8" outlineLevel="1" x14ac:dyDescent="0.25">
      <c r="A51" s="14"/>
      <c r="B51" s="15" t="s">
        <v>131</v>
      </c>
      <c r="C51" s="16" t="s">
        <v>132</v>
      </c>
      <c r="D51" s="16" t="s">
        <v>133</v>
      </c>
      <c r="E51" s="17">
        <v>63170</v>
      </c>
      <c r="F51" s="17">
        <v>151367954</v>
      </c>
      <c r="G51" s="18">
        <f t="shared" si="0"/>
        <v>9.4379944198110521E-3</v>
      </c>
      <c r="H51" s="20"/>
    </row>
    <row r="52" spans="1:8" outlineLevel="1" x14ac:dyDescent="0.25">
      <c r="A52" s="14"/>
      <c r="B52" s="15" t="s">
        <v>134</v>
      </c>
      <c r="C52" s="16" t="s">
        <v>135</v>
      </c>
      <c r="D52" s="16" t="s">
        <v>136</v>
      </c>
      <c r="E52" s="17">
        <v>203500</v>
      </c>
      <c r="F52" s="17">
        <v>79934800</v>
      </c>
      <c r="G52" s="18">
        <f t="shared" si="0"/>
        <v>4.9840417103656732E-3</v>
      </c>
      <c r="H52" s="20"/>
    </row>
    <row r="53" spans="1:8" outlineLevel="1" x14ac:dyDescent="0.25">
      <c r="A53" s="14"/>
      <c r="B53" s="15" t="s">
        <v>137</v>
      </c>
      <c r="C53" s="16" t="s">
        <v>138</v>
      </c>
      <c r="D53" s="16" t="s">
        <v>139</v>
      </c>
      <c r="E53" s="17">
        <v>945000</v>
      </c>
      <c r="F53" s="17">
        <v>245539350</v>
      </c>
      <c r="G53" s="18">
        <f t="shared" si="0"/>
        <v>1.5309706935353258E-2</v>
      </c>
      <c r="H53" s="20"/>
    </row>
    <row r="54" spans="1:8" outlineLevel="1" x14ac:dyDescent="0.25">
      <c r="A54" s="14"/>
      <c r="B54" s="15" t="s">
        <v>140</v>
      </c>
      <c r="C54" s="16" t="s">
        <v>141</v>
      </c>
      <c r="D54" s="16" t="s">
        <v>142</v>
      </c>
      <c r="E54" s="17">
        <v>807200</v>
      </c>
      <c r="F54" s="17">
        <v>310449120</v>
      </c>
      <c r="G54" s="18">
        <f t="shared" si="0"/>
        <v>1.9356917925938615E-2</v>
      </c>
      <c r="H54" s="20"/>
    </row>
    <row r="55" spans="1:8" outlineLevel="1" x14ac:dyDescent="0.25">
      <c r="A55" s="14"/>
      <c r="B55" s="15" t="s">
        <v>143</v>
      </c>
      <c r="C55" s="16" t="s">
        <v>144</v>
      </c>
      <c r="D55" s="16" t="s">
        <v>145</v>
      </c>
      <c r="E55" s="17">
        <v>74500</v>
      </c>
      <c r="F55" s="17">
        <v>59439825</v>
      </c>
      <c r="G55" s="18">
        <f t="shared" si="0"/>
        <v>3.7061526025815575E-3</v>
      </c>
      <c r="H55" s="20"/>
    </row>
    <row r="56" spans="1:8" outlineLevel="1" x14ac:dyDescent="0.25">
      <c r="A56" s="14"/>
      <c r="B56" s="15" t="s">
        <v>146</v>
      </c>
      <c r="C56" s="16" t="s">
        <v>147</v>
      </c>
      <c r="D56" s="16" t="s">
        <v>148</v>
      </c>
      <c r="E56" s="17">
        <v>40815</v>
      </c>
      <c r="F56" s="17">
        <v>145097325</v>
      </c>
      <c r="G56" s="18">
        <f t="shared" si="0"/>
        <v>9.0470123133164024E-3</v>
      </c>
      <c r="H56" s="20"/>
    </row>
    <row r="57" spans="1:8" outlineLevel="1" x14ac:dyDescent="0.25">
      <c r="A57" s="14"/>
      <c r="B57" s="15" t="s">
        <v>149</v>
      </c>
      <c r="C57" s="16" t="s">
        <v>150</v>
      </c>
      <c r="D57" s="16" t="s">
        <v>39</v>
      </c>
      <c r="E57" s="17">
        <v>37720</v>
      </c>
      <c r="F57" s="17">
        <v>346288460</v>
      </c>
      <c r="G57" s="18">
        <f t="shared" si="0"/>
        <v>2.1591548717933805E-2</v>
      </c>
      <c r="H57" s="20"/>
    </row>
    <row r="58" spans="1:8" outlineLevel="1" x14ac:dyDescent="0.25">
      <c r="A58" s="14"/>
      <c r="B58" s="15" t="s">
        <v>151</v>
      </c>
      <c r="C58" s="16" t="s">
        <v>152</v>
      </c>
      <c r="D58" s="16" t="s">
        <v>55</v>
      </c>
      <c r="E58" s="17">
        <v>92131</v>
      </c>
      <c r="F58" s="17">
        <v>180364858.69999999</v>
      </c>
      <c r="G58" s="18">
        <f t="shared" si="0"/>
        <v>1.1245990217589971E-2</v>
      </c>
      <c r="H58" s="20"/>
    </row>
    <row r="59" spans="1:8" outlineLevel="1" x14ac:dyDescent="0.25">
      <c r="A59" s="14"/>
      <c r="B59" s="15" t="s">
        <v>153</v>
      </c>
      <c r="C59" s="16" t="s">
        <v>154</v>
      </c>
      <c r="D59" s="16" t="s">
        <v>155</v>
      </c>
      <c r="E59" s="17">
        <v>2342</v>
      </c>
      <c r="F59" s="17">
        <v>71325610</v>
      </c>
      <c r="G59" s="18">
        <f t="shared" si="0"/>
        <v>4.4472471971816396E-3</v>
      </c>
      <c r="H59" s="20"/>
    </row>
    <row r="60" spans="1:8" outlineLevel="1" x14ac:dyDescent="0.25">
      <c r="A60" s="14"/>
      <c r="B60" s="15" t="s">
        <v>156</v>
      </c>
      <c r="C60" s="16" t="s">
        <v>157</v>
      </c>
      <c r="D60" s="16" t="s">
        <v>39</v>
      </c>
      <c r="E60" s="17">
        <v>800000</v>
      </c>
      <c r="F60" s="17">
        <v>97600000</v>
      </c>
      <c r="G60" s="18">
        <f t="shared" si="0"/>
        <v>6.0854905614537063E-3</v>
      </c>
      <c r="H60" s="20"/>
    </row>
    <row r="61" spans="1:8" outlineLevel="1" x14ac:dyDescent="0.25">
      <c r="A61" s="14"/>
      <c r="B61" s="15" t="s">
        <v>158</v>
      </c>
      <c r="C61" s="16" t="s">
        <v>159</v>
      </c>
      <c r="D61" s="16" t="s">
        <v>15</v>
      </c>
      <c r="E61" s="17">
        <v>291482</v>
      </c>
      <c r="F61" s="17">
        <v>541048888.39999998</v>
      </c>
      <c r="G61" s="18">
        <f t="shared" si="0"/>
        <v>3.3735121963557574E-2</v>
      </c>
      <c r="H61" s="20"/>
    </row>
    <row r="62" spans="1:8" outlineLevel="1" x14ac:dyDescent="0.25">
      <c r="A62" s="14"/>
      <c r="B62" s="15" t="s">
        <v>160</v>
      </c>
      <c r="C62" s="16" t="s">
        <v>161</v>
      </c>
      <c r="D62" s="16" t="s">
        <v>162</v>
      </c>
      <c r="E62" s="17">
        <v>80000</v>
      </c>
      <c r="F62" s="17">
        <v>80532000</v>
      </c>
      <c r="G62" s="18">
        <f t="shared" si="0"/>
        <v>5.0212779292519456E-3</v>
      </c>
      <c r="H62" s="20"/>
    </row>
    <row r="63" spans="1:8" outlineLevel="1" x14ac:dyDescent="0.25">
      <c r="A63" s="14"/>
      <c r="B63" s="15" t="s">
        <v>163</v>
      </c>
      <c r="C63" s="16" t="s">
        <v>164</v>
      </c>
      <c r="D63" s="16" t="s">
        <v>165</v>
      </c>
      <c r="E63" s="17">
        <v>11000</v>
      </c>
      <c r="F63" s="17">
        <v>75685500</v>
      </c>
      <c r="G63" s="18">
        <f t="shared" si="0"/>
        <v>4.7190921709928738E-3</v>
      </c>
      <c r="H63" s="20"/>
    </row>
    <row r="64" spans="1:8" outlineLevel="1" x14ac:dyDescent="0.25">
      <c r="A64" s="14"/>
      <c r="B64" s="15" t="s">
        <v>166</v>
      </c>
      <c r="C64" s="16" t="s">
        <v>167</v>
      </c>
      <c r="D64" s="16" t="s">
        <v>168</v>
      </c>
      <c r="E64" s="17">
        <v>113625</v>
      </c>
      <c r="F64" s="17">
        <v>393528825</v>
      </c>
      <c r="G64" s="18">
        <f t="shared" si="0"/>
        <v>2.4537048670056016E-2</v>
      </c>
      <c r="H64" s="20"/>
    </row>
    <row r="65" spans="1:8" outlineLevel="1" x14ac:dyDescent="0.25">
      <c r="A65" s="14"/>
      <c r="B65" s="15" t="s">
        <v>169</v>
      </c>
      <c r="C65" s="16" t="s">
        <v>170</v>
      </c>
      <c r="D65" s="16" t="s">
        <v>42</v>
      </c>
      <c r="E65" s="17">
        <v>1067500</v>
      </c>
      <c r="F65" s="17">
        <v>122506300</v>
      </c>
      <c r="G65" s="18">
        <f t="shared" si="0"/>
        <v>7.6384316841046733E-3</v>
      </c>
      <c r="H65" s="20"/>
    </row>
    <row r="66" spans="1:8" outlineLevel="1" x14ac:dyDescent="0.25">
      <c r="A66" s="14"/>
      <c r="B66" s="15" t="s">
        <v>171</v>
      </c>
      <c r="C66" s="16" t="s">
        <v>172</v>
      </c>
      <c r="D66" s="16" t="s">
        <v>173</v>
      </c>
      <c r="E66" s="17">
        <v>19550</v>
      </c>
      <c r="F66" s="17">
        <v>219155500</v>
      </c>
      <c r="G66" s="18">
        <f t="shared" si="0"/>
        <v>1.3664638593654382E-2</v>
      </c>
      <c r="H66" s="20"/>
    </row>
    <row r="67" spans="1:8" outlineLevel="1" x14ac:dyDescent="0.25">
      <c r="A67" s="14"/>
      <c r="B67" s="15" t="s">
        <v>174</v>
      </c>
      <c r="C67" s="16" t="s">
        <v>175</v>
      </c>
      <c r="D67" s="16" t="s">
        <v>42</v>
      </c>
      <c r="E67" s="17">
        <v>1471102</v>
      </c>
      <c r="F67" s="17">
        <v>57284711.880000003</v>
      </c>
      <c r="G67" s="18">
        <f t="shared" si="0"/>
        <v>3.571778416612039E-3</v>
      </c>
      <c r="H67" s="20"/>
    </row>
    <row r="68" spans="1:8" outlineLevel="1" x14ac:dyDescent="0.25">
      <c r="A68" s="14"/>
      <c r="B68" s="15" t="s">
        <v>176</v>
      </c>
      <c r="C68" s="16" t="s">
        <v>177</v>
      </c>
      <c r="D68" s="16" t="s">
        <v>62</v>
      </c>
      <c r="E68" s="17">
        <v>27350</v>
      </c>
      <c r="F68" s="17">
        <v>76054880</v>
      </c>
      <c r="G68" s="18">
        <f t="shared" si="0"/>
        <v>4.7421235081198179E-3</v>
      </c>
      <c r="H68" s="20"/>
    </row>
    <row r="69" spans="1:8" outlineLevel="1" x14ac:dyDescent="0.25">
      <c r="A69" s="14"/>
      <c r="B69" s="15" t="s">
        <v>178</v>
      </c>
      <c r="C69" s="16" t="s">
        <v>179</v>
      </c>
      <c r="D69" s="16" t="s">
        <v>180</v>
      </c>
      <c r="E69" s="17">
        <v>1500</v>
      </c>
      <c r="F69" s="17">
        <v>595950</v>
      </c>
      <c r="G69" s="18">
        <f t="shared" si="0"/>
        <v>3.7158279714122292E-5</v>
      </c>
      <c r="H69" s="20"/>
    </row>
    <row r="70" spans="1:8" outlineLevel="1" x14ac:dyDescent="0.25">
      <c r="A70" s="14"/>
      <c r="B70" s="15" t="s">
        <v>181</v>
      </c>
      <c r="C70" s="16" t="s">
        <v>182</v>
      </c>
      <c r="D70" s="16" t="s">
        <v>42</v>
      </c>
      <c r="E70" s="17">
        <v>274500</v>
      </c>
      <c r="F70" s="17">
        <v>169256700</v>
      </c>
      <c r="G70" s="18">
        <f t="shared" si="0"/>
        <v>1.0553381663040999E-2</v>
      </c>
      <c r="H70" s="20"/>
    </row>
    <row r="71" spans="1:8" outlineLevel="1" x14ac:dyDescent="0.25">
      <c r="A71" s="14"/>
      <c r="B71" s="15" t="s">
        <v>183</v>
      </c>
      <c r="C71" s="16" t="s">
        <v>184</v>
      </c>
      <c r="D71" s="16" t="s">
        <v>185</v>
      </c>
      <c r="E71" s="17">
        <v>17511</v>
      </c>
      <c r="F71" s="17">
        <v>215718009</v>
      </c>
      <c r="G71" s="18">
        <f t="shared" ref="G71:G90" si="1">+F71/$F$109</f>
        <v>1.3450306431404565E-2</v>
      </c>
      <c r="H71" s="20"/>
    </row>
    <row r="72" spans="1:8" x14ac:dyDescent="0.25">
      <c r="A72" s="14"/>
      <c r="B72" s="15" t="s">
        <v>186</v>
      </c>
      <c r="C72" s="16" t="s">
        <v>187</v>
      </c>
      <c r="D72" s="16" t="s">
        <v>188</v>
      </c>
      <c r="E72" s="17">
        <v>10000</v>
      </c>
      <c r="F72" s="17">
        <v>38237000</v>
      </c>
      <c r="G72" s="18">
        <f t="shared" si="1"/>
        <v>2.3841281003924731E-3</v>
      </c>
      <c r="H72" s="20"/>
    </row>
    <row r="73" spans="1:8" x14ac:dyDescent="0.25">
      <c r="A73" s="14"/>
      <c r="B73" s="15" t="s">
        <v>189</v>
      </c>
      <c r="C73" s="16" t="s">
        <v>190</v>
      </c>
      <c r="D73" s="16" t="s">
        <v>191</v>
      </c>
      <c r="E73" s="17">
        <v>20000</v>
      </c>
      <c r="F73" s="17">
        <v>57220000</v>
      </c>
      <c r="G73" s="18">
        <f t="shared" si="1"/>
        <v>3.5677435443276749E-3</v>
      </c>
      <c r="H73" s="20"/>
    </row>
    <row r="74" spans="1:8" x14ac:dyDescent="0.25">
      <c r="A74" s="14"/>
      <c r="B74" s="15" t="s">
        <v>192</v>
      </c>
      <c r="C74" s="16" t="s">
        <v>193</v>
      </c>
      <c r="D74" s="16" t="s">
        <v>194</v>
      </c>
      <c r="E74" s="17">
        <v>49250</v>
      </c>
      <c r="F74" s="17">
        <v>70304375</v>
      </c>
      <c r="G74" s="18">
        <f t="shared" si="1"/>
        <v>4.3835718288053474E-3</v>
      </c>
      <c r="H74" s="20"/>
    </row>
    <row r="75" spans="1:8" x14ac:dyDescent="0.25">
      <c r="A75" s="14"/>
      <c r="B75" s="15" t="s">
        <v>195</v>
      </c>
      <c r="C75" s="16" t="s">
        <v>196</v>
      </c>
      <c r="D75" s="16" t="s">
        <v>168</v>
      </c>
      <c r="E75" s="17">
        <v>64400</v>
      </c>
      <c r="F75" s="17">
        <v>101359160</v>
      </c>
      <c r="G75" s="18">
        <f t="shared" si="1"/>
        <v>6.3198792161565168E-3</v>
      </c>
      <c r="H75" s="20"/>
    </row>
    <row r="76" spans="1:8" x14ac:dyDescent="0.25">
      <c r="A76" s="14"/>
      <c r="B76" s="15" t="s">
        <v>197</v>
      </c>
      <c r="C76" s="16" t="s">
        <v>198</v>
      </c>
      <c r="D76" s="16" t="s">
        <v>55</v>
      </c>
      <c r="E76" s="17">
        <v>22750</v>
      </c>
      <c r="F76" s="17">
        <v>72224425</v>
      </c>
      <c r="G76" s="18">
        <f t="shared" si="1"/>
        <v>4.5032895147942729E-3</v>
      </c>
      <c r="H76" s="20"/>
    </row>
    <row r="77" spans="1:8" x14ac:dyDescent="0.25">
      <c r="A77" s="14"/>
      <c r="B77" s="15" t="s">
        <v>199</v>
      </c>
      <c r="C77" s="16" t="s">
        <v>200</v>
      </c>
      <c r="D77" s="16" t="s">
        <v>42</v>
      </c>
      <c r="E77" s="17">
        <v>2130190</v>
      </c>
      <c r="F77" s="17">
        <v>70402779.5</v>
      </c>
      <c r="G77" s="18">
        <f t="shared" si="1"/>
        <v>4.3897074810179968E-3</v>
      </c>
      <c r="H77" s="20"/>
    </row>
    <row r="78" spans="1:8" x14ac:dyDescent="0.25">
      <c r="B78" s="15" t="s">
        <v>201</v>
      </c>
      <c r="C78" s="16" t="s">
        <v>202</v>
      </c>
      <c r="D78" s="16" t="s">
        <v>39</v>
      </c>
      <c r="E78" s="17">
        <v>382000</v>
      </c>
      <c r="F78" s="17">
        <v>244231700</v>
      </c>
      <c r="G78" s="18">
        <f t="shared" si="1"/>
        <v>1.5228173208583945E-2</v>
      </c>
      <c r="H78" s="20"/>
    </row>
    <row r="79" spans="1:8" x14ac:dyDescent="0.25">
      <c r="B79" s="15" t="s">
        <v>203</v>
      </c>
      <c r="C79" s="16" t="s">
        <v>204</v>
      </c>
      <c r="D79" s="16" t="s">
        <v>136</v>
      </c>
      <c r="E79" s="17">
        <v>934550</v>
      </c>
      <c r="F79" s="17">
        <v>312046245</v>
      </c>
      <c r="G79" s="18">
        <f t="shared" si="1"/>
        <v>1.9456500806194373E-2</v>
      </c>
      <c r="H79" s="20"/>
    </row>
    <row r="80" spans="1:8" x14ac:dyDescent="0.25">
      <c r="B80" s="15" t="s">
        <v>205</v>
      </c>
      <c r="C80" s="16" t="s">
        <v>206</v>
      </c>
      <c r="D80" s="16" t="s">
        <v>207</v>
      </c>
      <c r="E80" s="17">
        <v>299260</v>
      </c>
      <c r="F80" s="17">
        <v>86710585</v>
      </c>
      <c r="G80" s="18">
        <f t="shared" si="1"/>
        <v>5.4065209692175133E-3</v>
      </c>
      <c r="H80" s="20"/>
    </row>
    <row r="81" spans="1:8" x14ac:dyDescent="0.25">
      <c r="B81" s="15" t="s">
        <v>208</v>
      </c>
      <c r="C81" s="16" t="s">
        <v>209</v>
      </c>
      <c r="D81" s="16" t="s">
        <v>210</v>
      </c>
      <c r="E81" s="17">
        <v>385500</v>
      </c>
      <c r="F81" s="17">
        <v>91868505</v>
      </c>
      <c r="G81" s="18">
        <f t="shared" si="1"/>
        <v>5.7281241810692891E-3</v>
      </c>
      <c r="H81" s="20"/>
    </row>
    <row r="82" spans="1:8" x14ac:dyDescent="0.25">
      <c r="A82" s="21"/>
      <c r="B82" s="15" t="s">
        <v>211</v>
      </c>
      <c r="C82" s="16" t="s">
        <v>212</v>
      </c>
      <c r="D82" s="16" t="s">
        <v>87</v>
      </c>
      <c r="E82" s="17">
        <v>189175</v>
      </c>
      <c r="F82" s="17">
        <v>146960598.75</v>
      </c>
      <c r="G82" s="18">
        <f t="shared" si="1"/>
        <v>9.163189924167113E-3</v>
      </c>
      <c r="H82" s="20"/>
    </row>
    <row r="83" spans="1:8" x14ac:dyDescent="0.25">
      <c r="B83" s="15" t="s">
        <v>213</v>
      </c>
      <c r="C83" s="16" t="s">
        <v>214</v>
      </c>
      <c r="D83" s="16" t="s">
        <v>215</v>
      </c>
      <c r="E83" s="17">
        <v>670000</v>
      </c>
      <c r="F83" s="17">
        <v>58564700</v>
      </c>
      <c r="G83" s="18">
        <f t="shared" si="1"/>
        <v>3.6515873881595067E-3</v>
      </c>
      <c r="H83" s="20"/>
    </row>
    <row r="84" spans="1:8" x14ac:dyDescent="0.25">
      <c r="B84" s="15" t="s">
        <v>216</v>
      </c>
      <c r="C84" s="16" t="s">
        <v>217</v>
      </c>
      <c r="D84" s="16" t="s">
        <v>218</v>
      </c>
      <c r="E84" s="17">
        <v>17264</v>
      </c>
      <c r="F84" s="17">
        <v>97429384</v>
      </c>
      <c r="G84" s="18">
        <f t="shared" si="1"/>
        <v>6.0748524256173022E-3</v>
      </c>
      <c r="H84" s="20"/>
    </row>
    <row r="85" spans="1:8" x14ac:dyDescent="0.25">
      <c r="B85" s="15" t="s">
        <v>219</v>
      </c>
      <c r="C85" s="16" t="s">
        <v>220</v>
      </c>
      <c r="D85" s="16" t="s">
        <v>221</v>
      </c>
      <c r="E85" s="17">
        <v>77850</v>
      </c>
      <c r="F85" s="17">
        <v>118339785</v>
      </c>
      <c r="G85" s="18">
        <f t="shared" si="1"/>
        <v>7.378643900225009E-3</v>
      </c>
      <c r="H85" s="20"/>
    </row>
    <row r="86" spans="1:8" x14ac:dyDescent="0.25">
      <c r="B86" s="15" t="s">
        <v>222</v>
      </c>
      <c r="C86" s="16" t="s">
        <v>223</v>
      </c>
      <c r="D86" s="16" t="s">
        <v>27</v>
      </c>
      <c r="E86" s="17">
        <v>117680</v>
      </c>
      <c r="F86" s="17">
        <v>192595088</v>
      </c>
      <c r="G86" s="18">
        <f t="shared" si="1"/>
        <v>1.200856137506502E-2</v>
      </c>
      <c r="H86" s="20"/>
    </row>
    <row r="87" spans="1:8" x14ac:dyDescent="0.25">
      <c r="B87" s="15" t="s">
        <v>224</v>
      </c>
      <c r="C87" s="16" t="s">
        <v>225</v>
      </c>
      <c r="D87" s="16" t="s">
        <v>226</v>
      </c>
      <c r="E87" s="17">
        <v>542500</v>
      </c>
      <c r="F87" s="17">
        <v>157786125</v>
      </c>
      <c r="G87" s="18">
        <f t="shared" si="1"/>
        <v>9.8381759673755592E-3</v>
      </c>
      <c r="H87" s="20"/>
    </row>
    <row r="88" spans="1:8" x14ac:dyDescent="0.25">
      <c r="B88" s="15" t="s">
        <v>227</v>
      </c>
      <c r="C88" s="16" t="s">
        <v>228</v>
      </c>
      <c r="D88" s="16" t="s">
        <v>62</v>
      </c>
      <c r="E88" s="17">
        <v>694</v>
      </c>
      <c r="F88" s="17">
        <v>5973258</v>
      </c>
      <c r="G88" s="18">
        <f t="shared" si="1"/>
        <v>3.7244062684557212E-4</v>
      </c>
      <c r="H88" s="20"/>
    </row>
    <row r="89" spans="1:8" x14ac:dyDescent="0.25">
      <c r="B89" s="15" t="s">
        <v>229</v>
      </c>
      <c r="C89" s="16" t="s">
        <v>230</v>
      </c>
      <c r="D89" s="16" t="s">
        <v>231</v>
      </c>
      <c r="E89" s="17">
        <v>17290</v>
      </c>
      <c r="F89" s="17">
        <v>34880846</v>
      </c>
      <c r="G89" s="18">
        <f t="shared" si="1"/>
        <v>2.1748674088987729E-3</v>
      </c>
      <c r="H89" s="20"/>
    </row>
    <row r="90" spans="1:8" x14ac:dyDescent="0.25">
      <c r="B90" s="15"/>
      <c r="C90" s="16"/>
      <c r="D90" s="16"/>
      <c r="E90" s="17">
        <v>0</v>
      </c>
      <c r="F90" s="17">
        <v>0</v>
      </c>
      <c r="G90" s="18">
        <f t="shared" si="1"/>
        <v>0</v>
      </c>
      <c r="H90" s="20"/>
    </row>
    <row r="91" spans="1:8" x14ac:dyDescent="0.25">
      <c r="A91" s="21"/>
      <c r="B91" s="15"/>
      <c r="C91" s="16"/>
      <c r="D91" s="16"/>
      <c r="E91" s="17"/>
      <c r="F91" s="17"/>
      <c r="G91" s="18"/>
      <c r="H91" s="20"/>
    </row>
    <row r="92" spans="1:8" x14ac:dyDescent="0.25">
      <c r="B92" s="15"/>
      <c r="C92" s="16"/>
      <c r="D92" s="16"/>
      <c r="E92" s="17"/>
      <c r="F92" s="17"/>
      <c r="G92" s="18"/>
      <c r="H92" s="20"/>
    </row>
    <row r="93" spans="1:8" x14ac:dyDescent="0.25">
      <c r="B93" s="15"/>
      <c r="C93" s="16"/>
      <c r="D93" s="16"/>
      <c r="E93" s="17"/>
      <c r="F93" s="17"/>
      <c r="G93" s="22">
        <f>+F93/$F$109</f>
        <v>0</v>
      </c>
      <c r="H93" s="20"/>
    </row>
    <row r="94" spans="1:8" x14ac:dyDescent="0.25">
      <c r="B94" s="15"/>
      <c r="C94" s="16"/>
      <c r="D94" s="16"/>
      <c r="E94" s="17"/>
      <c r="F94" s="17"/>
      <c r="G94" s="22">
        <f>+F94/$F$109</f>
        <v>0</v>
      </c>
      <c r="H94" s="20"/>
    </row>
    <row r="95" spans="1:8" x14ac:dyDescent="0.25">
      <c r="B95" s="15"/>
      <c r="C95" s="16"/>
      <c r="D95" s="16"/>
      <c r="E95" s="17"/>
      <c r="F95" s="17"/>
      <c r="G95" s="23"/>
      <c r="H95" s="20"/>
    </row>
    <row r="96" spans="1:8" x14ac:dyDescent="0.25">
      <c r="B96" s="15"/>
      <c r="C96" s="16"/>
      <c r="D96" s="16"/>
      <c r="E96" s="17"/>
      <c r="F96" s="17"/>
      <c r="G96" s="23"/>
      <c r="H96" s="20"/>
    </row>
    <row r="97" spans="2:8" x14ac:dyDescent="0.25">
      <c r="B97" s="24"/>
      <c r="C97" s="25" t="s">
        <v>232</v>
      </c>
      <c r="D97" s="25"/>
      <c r="E97" s="26"/>
      <c r="F97" s="27">
        <f>SUBTOTAL(109,Table134567685[Market Value])</f>
        <v>15294933924.929998</v>
      </c>
      <c r="G97" s="28">
        <f>+F97/$F$109</f>
        <v>0.95365959055552862</v>
      </c>
      <c r="H97" s="29"/>
    </row>
    <row r="99" spans="2:8" x14ac:dyDescent="0.25">
      <c r="B99" s="30"/>
      <c r="C99" s="30" t="s">
        <v>233</v>
      </c>
      <c r="D99" s="30"/>
      <c r="E99" s="30"/>
      <c r="F99" s="30" t="s">
        <v>10</v>
      </c>
      <c r="G99" s="31" t="s">
        <v>11</v>
      </c>
      <c r="H99" s="30" t="s">
        <v>12</v>
      </c>
    </row>
    <row r="100" spans="2:8" x14ac:dyDescent="0.25">
      <c r="B100" s="32"/>
      <c r="C100" s="25" t="s">
        <v>234</v>
      </c>
      <c r="D100" s="16"/>
      <c r="E100" s="33"/>
      <c r="F100" s="34" t="s">
        <v>235</v>
      </c>
      <c r="G100" s="35">
        <v>0</v>
      </c>
      <c r="H100" s="16"/>
    </row>
    <row r="101" spans="2:8" x14ac:dyDescent="0.25">
      <c r="B101" s="32" t="s">
        <v>236</v>
      </c>
      <c r="C101" s="25" t="s">
        <v>237</v>
      </c>
      <c r="D101" s="25"/>
      <c r="E101" s="26"/>
      <c r="F101" s="17">
        <v>438761061.29000002</v>
      </c>
      <c r="G101" s="35">
        <f>+F101/$F$109</f>
        <v>2.7357339110796169E-2</v>
      </c>
      <c r="H101" s="16"/>
    </row>
    <row r="102" spans="2:8" x14ac:dyDescent="0.25">
      <c r="B102" s="32"/>
      <c r="C102" s="25" t="s">
        <v>238</v>
      </c>
      <c r="D102" s="16"/>
      <c r="E102" s="33"/>
      <c r="F102" s="26" t="s">
        <v>235</v>
      </c>
      <c r="G102" s="35">
        <v>0</v>
      </c>
      <c r="H102" s="16"/>
    </row>
    <row r="103" spans="2:8" x14ac:dyDescent="0.25">
      <c r="B103" s="32"/>
      <c r="C103" s="25" t="s">
        <v>239</v>
      </c>
      <c r="D103" s="16"/>
      <c r="E103" s="33"/>
      <c r="F103" s="26" t="s">
        <v>235</v>
      </c>
      <c r="G103" s="35">
        <v>0</v>
      </c>
      <c r="H103" s="16"/>
    </row>
    <row r="104" spans="2:8" x14ac:dyDescent="0.25">
      <c r="B104" s="32"/>
      <c r="C104" s="25" t="s">
        <v>240</v>
      </c>
      <c r="D104" s="16"/>
      <c r="E104" s="33"/>
      <c r="F104" s="26" t="s">
        <v>235</v>
      </c>
      <c r="G104" s="35">
        <v>0</v>
      </c>
      <c r="H104" s="16"/>
    </row>
    <row r="105" spans="2:8" x14ac:dyDescent="0.25">
      <c r="B105" s="16" t="s">
        <v>241</v>
      </c>
      <c r="C105" s="16" t="s">
        <v>242</v>
      </c>
      <c r="D105" s="16"/>
      <c r="E105" s="33"/>
      <c r="F105" s="17">
        <v>304453296.88</v>
      </c>
      <c r="G105" s="35">
        <f>+F105/$F$109</f>
        <v>1.8983070333675234E-2</v>
      </c>
      <c r="H105" s="16"/>
    </row>
    <row r="106" spans="2:8" x14ac:dyDescent="0.25">
      <c r="B106" s="32"/>
      <c r="C106" s="16"/>
      <c r="D106" s="16"/>
      <c r="E106" s="33"/>
      <c r="F106" s="34"/>
      <c r="G106" s="35"/>
      <c r="H106" s="16"/>
    </row>
    <row r="107" spans="2:8" x14ac:dyDescent="0.25">
      <c r="B107" s="32"/>
      <c r="C107" s="16" t="s">
        <v>243</v>
      </c>
      <c r="D107" s="16"/>
      <c r="E107" s="33"/>
      <c r="F107" s="36">
        <f>SUM(F100:F106)</f>
        <v>743214358.17000008</v>
      </c>
      <c r="G107" s="35">
        <f>+F107/$F$109</f>
        <v>4.634040944447141E-2</v>
      </c>
      <c r="H107" s="16"/>
    </row>
    <row r="108" spans="2:8" x14ac:dyDescent="0.25">
      <c r="B108" s="32"/>
      <c r="C108" s="16"/>
      <c r="D108" s="16"/>
      <c r="E108" s="33"/>
      <c r="F108" s="36"/>
      <c r="G108" s="35"/>
      <c r="H108" s="16"/>
    </row>
    <row r="109" spans="2:8" x14ac:dyDescent="0.25">
      <c r="B109" s="37"/>
      <c r="C109" s="38" t="s">
        <v>244</v>
      </c>
      <c r="D109" s="39"/>
      <c r="E109" s="40"/>
      <c r="F109" s="40">
        <f>+F107+F97</f>
        <v>16038148283.099998</v>
      </c>
      <c r="G109" s="41">
        <v>1</v>
      </c>
      <c r="H109" s="16"/>
    </row>
    <row r="110" spans="2:8" x14ac:dyDescent="0.25">
      <c r="F110" s="42"/>
    </row>
    <row r="111" spans="2:8" x14ac:dyDescent="0.25">
      <c r="C111" s="25" t="s">
        <v>245</v>
      </c>
      <c r="D111" s="43"/>
      <c r="F111" s="5">
        <v>0</v>
      </c>
    </row>
    <row r="112" spans="2:8" x14ac:dyDescent="0.25">
      <c r="C112" s="25" t="s">
        <v>246</v>
      </c>
      <c r="D112" s="44"/>
    </row>
    <row r="113" spans="2:7" x14ac:dyDescent="0.25">
      <c r="C113" s="25" t="s">
        <v>247</v>
      </c>
      <c r="D113" s="44"/>
    </row>
    <row r="114" spans="2:7" x14ac:dyDescent="0.25">
      <c r="C114" s="25" t="s">
        <v>248</v>
      </c>
      <c r="D114" s="45">
        <v>28.153700000000001</v>
      </c>
    </row>
    <row r="115" spans="2:7" x14ac:dyDescent="0.25">
      <c r="C115" s="25" t="s">
        <v>249</v>
      </c>
      <c r="D115" s="45">
        <v>27.562799999999999</v>
      </c>
    </row>
    <row r="116" spans="2:7" x14ac:dyDescent="0.25">
      <c r="C116" s="25" t="s">
        <v>250</v>
      </c>
      <c r="D116" s="46"/>
    </row>
    <row r="117" spans="2:7" x14ac:dyDescent="0.25">
      <c r="C117" s="25" t="s">
        <v>251</v>
      </c>
      <c r="D117" s="44">
        <v>0</v>
      </c>
    </row>
    <row r="118" spans="2:7" x14ac:dyDescent="0.25">
      <c r="C118" s="25" t="s">
        <v>252</v>
      </c>
      <c r="D118" s="44">
        <v>0</v>
      </c>
      <c r="F118" s="42"/>
      <c r="G118" s="47"/>
    </row>
    <row r="119" spans="2:7" x14ac:dyDescent="0.25">
      <c r="B119" s="48"/>
      <c r="C119" s="49"/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Iyer</dc:creator>
  <cp:lastModifiedBy>Ganesh Iyer</cp:lastModifiedBy>
  <dcterms:created xsi:type="dcterms:W3CDTF">2025-06-04T09:34:12Z</dcterms:created>
  <dcterms:modified xsi:type="dcterms:W3CDTF">2025-06-04T09:34:24Z</dcterms:modified>
</cp:coreProperties>
</file>