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2F1CFACC-F765-43D1-8F42-811FDC9BC491}" xr6:coauthVersionLast="47" xr6:coauthVersionMax="47" xr10:uidLastSave="{00000000-0000-0000-0000-000000000000}"/>
  <bookViews>
    <workbookView xWindow="-120" yWindow="-120" windowWidth="20730" windowHeight="11040" xr2:uid="{CD37A907-A475-4D55-96CE-28BCCF616C4F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2" i="1" l="1"/>
  <c r="F104" i="1" s="1"/>
  <c r="F92" i="1"/>
  <c r="G92" i="1" s="1"/>
  <c r="G88" i="1" l="1"/>
  <c r="G80" i="1"/>
  <c r="G72" i="1"/>
  <c r="G64" i="1"/>
  <c r="G56" i="1"/>
  <c r="G48" i="1"/>
  <c r="G40" i="1"/>
  <c r="G32" i="1"/>
  <c r="G24" i="1"/>
  <c r="G16" i="1"/>
  <c r="G8" i="1"/>
  <c r="G87" i="1"/>
  <c r="G79" i="1"/>
  <c r="G71" i="1"/>
  <c r="G63" i="1"/>
  <c r="G55" i="1"/>
  <c r="G47" i="1"/>
  <c r="G39" i="1"/>
  <c r="G31" i="1"/>
  <c r="G23" i="1"/>
  <c r="G15" i="1"/>
  <c r="G7" i="1"/>
  <c r="G86" i="1"/>
  <c r="G78" i="1"/>
  <c r="G70" i="1"/>
  <c r="G62" i="1"/>
  <c r="G54" i="1"/>
  <c r="G46" i="1"/>
  <c r="G38" i="1"/>
  <c r="G22" i="1"/>
  <c r="G14" i="1"/>
  <c r="G83" i="1"/>
  <c r="G59" i="1"/>
  <c r="G43" i="1"/>
  <c r="G27" i="1"/>
  <c r="G11" i="1"/>
  <c r="G82" i="1"/>
  <c r="G66" i="1"/>
  <c r="G58" i="1"/>
  <c r="G50" i="1"/>
  <c r="G34" i="1"/>
  <c r="G18" i="1"/>
  <c r="G89" i="1"/>
  <c r="G81" i="1"/>
  <c r="G65" i="1"/>
  <c r="G49" i="1"/>
  <c r="G33" i="1"/>
  <c r="G17" i="1"/>
  <c r="G30" i="1"/>
  <c r="G74" i="1"/>
  <c r="G42" i="1"/>
  <c r="G26" i="1"/>
  <c r="G10" i="1"/>
  <c r="G57" i="1"/>
  <c r="G9" i="1"/>
  <c r="G100" i="1"/>
  <c r="G85" i="1"/>
  <c r="G77" i="1"/>
  <c r="G69" i="1"/>
  <c r="G61" i="1"/>
  <c r="G53" i="1"/>
  <c r="G45" i="1"/>
  <c r="G37" i="1"/>
  <c r="G29" i="1"/>
  <c r="G21" i="1"/>
  <c r="G13" i="1"/>
  <c r="G96" i="1"/>
  <c r="G84" i="1"/>
  <c r="G76" i="1"/>
  <c r="G68" i="1"/>
  <c r="G60" i="1"/>
  <c r="G52" i="1"/>
  <c r="G44" i="1"/>
  <c r="G36" i="1"/>
  <c r="G28" i="1"/>
  <c r="G20" i="1"/>
  <c r="G12" i="1"/>
  <c r="G75" i="1"/>
  <c r="G67" i="1"/>
  <c r="G51" i="1"/>
  <c r="G35" i="1"/>
  <c r="G19" i="1"/>
  <c r="G73" i="1"/>
  <c r="G41" i="1"/>
  <c r="G25" i="1"/>
  <c r="G102" i="1"/>
</calcChain>
</file>

<file path=xl/sharedStrings.xml><?xml version="1.0" encoding="utf-8"?>
<sst xmlns="http://schemas.openxmlformats.org/spreadsheetml/2006/main" count="295" uniqueCount="255">
  <si>
    <t>NAME OF PENSION FUND</t>
  </si>
  <si>
    <t>ADITYA BIRLA SUN LIFE PENSION FUND MANAGEMENT LIMITED</t>
  </si>
  <si>
    <t>E-TIER II</t>
  </si>
  <si>
    <t>SCHEME NAME</t>
  </si>
  <si>
    <t>Scheme E Tier II</t>
  </si>
  <si>
    <t>MONTH</t>
  </si>
  <si>
    <t>30-09-2025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</si>
  <si>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</si>
  <si>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</si>
  <si>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</si>
  <si>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</si>
  <si>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</si>
  <si>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</si>
  <si>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</si>
  <si>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</si>
  <si>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</si>
  <si>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</si>
  <si>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</si>
  <si>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</si>
  <si>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</si>
  <si>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</si>
  <si>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</si>
  <si>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</si>
  <si>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</si>
  <si>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</si>
  <si>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</si>
  <si>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</si>
  <si>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</si>
  <si>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</si>
  <si>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</si>
  <si>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</si>
  <si>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</si>
  <si>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</si>
  <si>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</si>
  <si>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</si>
  <si>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</si>
  <si>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</si>
  <si>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</si>
  <si>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</si>
  <si>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</si>
  <si>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</si>
  <si>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</si>
  <si>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</si>
  <si>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</si>
  <si>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</si>
  <si>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INE047A01021</t>
  </si>
  <si>
    <t>Grasim Industries Ltd</t>
  </si>
  <si>
    <t>Manufacture of synthetic or artificial filament staple fibre not textured</t>
  </si>
  <si>
    <t>INE053A01029</t>
  </si>
  <si>
    <t>The Indian Hotels Company Limited</t>
  </si>
  <si>
    <t>Hotels and Motels, inns, resorts providing short term lodging facilities includes accommodation in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</si>
  <si>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</si>
  <si>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</si>
  <si>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</si>
  <si>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</si>
  <si>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</si>
  <si>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</si>
  <si>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</si>
  <si>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</si>
  <si>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</si>
  <si>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</si>
  <si>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</si>
  <si>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</si>
  <si>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INE079A01024</t>
  </si>
  <si>
    <t>AMBUJA CEMENTS LTD</t>
  </si>
  <si>
    <t>Manufacture of clinkers and cement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</si>
  <si>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</si>
  <si>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</si>
  <si>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</si>
  <si>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</si>
  <si>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</si>
  <si>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</si>
  <si>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</si>
  <si>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</si>
  <si>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</si>
  <si>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</si>
  <si>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</si>
  <si>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</si>
  <si>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</si>
  <si>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INE102D01028</t>
  </si>
  <si>
    <t>GODREJ CONSUMER PRODUCTS LIMITED</t>
  </si>
  <si>
    <t>INE121A01024</t>
  </si>
  <si>
    <t>CHOLAMANDALAM INVESTMENT AND FINANCE COMPANY</t>
  </si>
  <si>
    <t>Other credit granting</t>
  </si>
  <si>
    <t>INE121E01018</t>
  </si>
  <si>
    <t>JSW ENERGY LIMITED</t>
  </si>
  <si>
    <t>Electric power generation by coal based thermal power plants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</si>
  <si>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</si>
  <si>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</si>
  <si>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</si>
  <si>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</si>
  <si>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</si>
  <si>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</si>
  <si>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</si>
  <si>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</si>
  <si>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</si>
  <si>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</si>
  <si>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</si>
  <si>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</si>
  <si>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</si>
  <si>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</si>
  <si>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</si>
  <si>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</si>
  <si>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INE159A01016</t>
  </si>
  <si>
    <t>GlaxoSmithKline Pharmaceuticals Limited</t>
  </si>
  <si>
    <t>INE171A01029</t>
  </si>
  <si>
    <t>Federal Bank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</si>
  <si>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</si>
  <si>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</si>
  <si>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</si>
  <si>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</si>
  <si>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</si>
  <si>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</si>
  <si>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INE200M01039</t>
  </si>
  <si>
    <t>VARUN INDUSTRIES LIMITED</t>
  </si>
  <si>
    <t>Manufacture of aerated drinks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</si>
  <si>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</si>
  <si>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</si>
  <si>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</si>
  <si>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</si>
  <si>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</si>
  <si>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</si>
  <si>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</si>
  <si>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</si>
  <si>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</si>
  <si>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</si>
  <si>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</si>
  <si>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</si>
  <si>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</si>
  <si>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</si>
  <si>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</si>
  <si>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</si>
  <si>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</si>
  <si>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INE249Z01020</t>
  </si>
  <si>
    <t>Mazagon Dock Shipbuilders Limited</t>
  </si>
  <si>
    <t>Building of commercial vessels: passenger vessels, ferry-boats,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</si>
  <si>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</si>
  <si>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</si>
  <si>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</si>
  <si>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</si>
  <si>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</si>
  <si>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</si>
  <si>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</si>
  <si>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</si>
  <si>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</si>
  <si>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</si>
  <si>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</si>
  <si>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</si>
  <si>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INE296A01032</t>
  </si>
  <si>
    <t>Bajaj Finance Limited</t>
  </si>
  <si>
    <t>INE298A01020</t>
  </si>
  <si>
    <t>CUMMINS INDIA LIMITED</t>
  </si>
  <si>
    <t>Manufacture of engines and turbines, except aircraft, vehicle</t>
  </si>
  <si>
    <t>INE326A01037</t>
  </si>
  <si>
    <t>Lupin Limited</t>
  </si>
  <si>
    <t>INE356A01018</t>
  </si>
  <si>
    <t>Mphasis Limited</t>
  </si>
  <si>
    <t>Other information technology and computer service activities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</si>
  <si>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</si>
  <si>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</si>
  <si>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</si>
  <si>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</si>
  <si>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</si>
  <si>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</si>
  <si>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</si>
  <si>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</si>
  <si>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</si>
  <si>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</si>
  <si>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</si>
  <si>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</si>
  <si>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</si>
  <si>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</si>
  <si>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</si>
  <si>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</si>
  <si>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</si>
  <si>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INE494B01023</t>
  </si>
  <si>
    <t>TVS Motor Company Ltd</t>
  </si>
  <si>
    <t>INE494B04019</t>
  </si>
  <si>
    <t>TVS Motors NC Redeemable Preference Shares</t>
  </si>
  <si>
    <t>INE562A01011</t>
  </si>
  <si>
    <t>Indian Bank</t>
  </si>
  <si>
    <t>INE585B01010</t>
  </si>
  <si>
    <t>MARUTI SUZUKI INDIA LTD.</t>
  </si>
  <si>
    <t>Manufacture of passenger cars</t>
  </si>
  <si>
    <t>INE591G01025</t>
  </si>
  <si>
    <t>Coforge Ltd</t>
  </si>
  <si>
    <t>INE628A01036</t>
  </si>
  <si>
    <t>UPL LIMITED</t>
  </si>
  <si>
    <t>Manufacture of insecticides, rodenticides, fungicides, herbicides</t>
  </si>
  <si>
    <t>INE634S01028</t>
  </si>
  <si>
    <t>Mankind Pharma</t>
  </si>
  <si>
    <t>Wholesale of pharmaceutical and medical goods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</si>
  <si>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</si>
  <si>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</si>
  <si>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</si>
  <si>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</si>
  <si>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</si>
  <si>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</si>
  <si>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</si>
  <si>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</si>
  <si>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</si>
  <si>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</si>
  <si>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</si>
  <si>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</si>
  <si>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</si>
  <si>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</si>
  <si>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</si>
  <si>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</si>
  <si>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</si>
  <si>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</si>
  <si>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</si>
  <si>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</si>
  <si>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</si>
  <si>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</si>
  <si>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</si>
  <si>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</si>
  <si>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</si>
  <si>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</si>
  <si>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</si>
  <si>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</si>
  <si>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</si>
  <si>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</si>
  <si>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</si>
  <si>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</si>
  <si>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</si>
  <si>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</si>
  <si>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</si>
  <si>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>02A</t>
  </si>
  <si>
    <t>INE935N01020</t>
  </si>
  <si>
    <t>Dixon Technologies (India) Limited</t>
  </si>
  <si>
    <t>Manufacture of other electronic components n.e.c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</si>
  <si>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</si>
  <si>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</si>
  <si>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</si>
  <si>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</si>
  <si>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</si>
  <si>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</si>
  <si>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</si>
  <si>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</si>
  <si>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</si>
  <si>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</si>
  <si>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</si>
  <si>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</si>
  <si>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</si>
  <si>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</si>
  <si>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</si>
  <si>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</si>
  <si>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</si>
  <si>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</si>
  <si>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</si>
  <si>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GOI</t>
  </si>
  <si>
    <t xml:space="preserve">Total investment in Infrastructure </t>
  </si>
  <si>
    <t>SDL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</si>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</sst>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/>
    <xf numFmtId="0" fontId="4" fillId="0" borderId="0" xfId="2" applyFont="1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164" fontId="2" fillId="0" borderId="7" xfId="2" quotePrefix="1" applyNumberFormat="1" applyBorder="1"/>
    <xf numFmtId="0" fontId="8" fillId="4" borderId="8" xfId="0" applyFont="1" applyFill="1" applyBorder="1"/>
    <xf numFmtId="0" fontId="5" fillId="5" borderId="0" xfId="2" applyFont="1" applyFill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5" fillId="5" borderId="5" xfId="2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5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5" fontId="9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5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5" borderId="0" xfId="4" applyNumberFormat="1" applyFont="1" applyFill="1" applyBorder="1"/>
  </cellXfs>
  <cellStyles count="5">
    <cellStyle name="Comma 2 9" xfId="3" xr:uid="{5EFBE4F8-D0DA-48BE-BB55-91AC555DA152}"/>
    <cellStyle name="Normal" xfId="0" builtinId="0"/>
    <cellStyle name="Normal 2 9" xfId="2" xr:uid="{2FA2C486-B1B8-4671-AB23-884913A0DACD}"/>
    <cellStyle name="Percent" xfId="1" builtinId="5"/>
    <cellStyle name="Percent 2 8" xfId="4" xr:uid="{9CF79B4F-DF13-48AA-ADB8-EA9CCE8DCB71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Relationship Id="rId1" Type="http://schemas.openxmlformats.org/officeDocument/2006/relationships/externalLinkPath" Target="file:///Y:\PFRDA%20&amp;%20NPS%20Trust%20Communication%20April%202019%20Onwards\NPS%20Trust\2025-26\Monthly\6.%20September%202025\11.%20Website%20upload%20Portfolio%20report\Portfolio_ABSLPM_Sept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3531F6-28B8-4355-8630-827FF135C6A5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72FE8890-B3BA-4CB4-88FB-ECC119610177}" name="ISIN No." dataDxfId="6"/>
    <tableColumn id="2" xr3:uid="{E299CACC-1B3D-4589-AE78-176F0090F315}" name="Name of the Instrument" dataDxfId="5"/>
    <tableColumn id="3" xr3:uid="{AC06DE22-359F-4ED3-A6D3-118CCFC4230E}" name="Industry " dataDxfId="4"/>
    <tableColumn id="4" xr3:uid="{EE87A790-48CD-4006-AB0F-8D98B87561FE}" name="Quantity" dataDxfId="3"/>
    <tableColumn id="5" xr3:uid="{09FCACC5-486B-4222-BDD0-96126E0060BC}" name="Market Value" dataDxfId="2"/>
    <tableColumn id="6" xr3:uid="{F5411269-07CE-49BB-A29B-9018BEE8D333}" name="% of Portfolio" dataDxfId="1" dataCellStyle="Percent">
      <calculatedColumnFormula>+F7/$F$104</calculatedColumnFormula>
    </tableColumn>
    <tableColumn id="7" xr3:uid="{0AADD4FD-B816-43AC-8FDC-81E2E1A9B90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DE06-E91B-4F8D-AE8D-A2253C78C026}">
  <sheetPr codeName="Sheet2">
    <tabColor rgb="FF7030A0"/>
  </sheetPr>
  <dimension ref="A2:O114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620795.69999999995</v>
      </c>
      <c r="G7" s="17">
        <f t="shared" ref="G7:G70" si="0">+F7/$F$104</f>
        <v>1.2121795141799101E-3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23014</v>
      </c>
      <c r="F8" s="16">
        <v>31391096</v>
      </c>
      <c r="G8" s="17">
        <f t="shared" si="0"/>
        <v>6.1294953394256627E-2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420</v>
      </c>
      <c r="F9" s="16">
        <v>1314264</v>
      </c>
      <c r="G9" s="17">
        <f t="shared" si="0"/>
        <v>2.5662611661519969E-3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10862</v>
      </c>
      <c r="F10" s="16">
        <v>15660831.6</v>
      </c>
      <c r="G10" s="17">
        <f t="shared" si="0"/>
        <v>3.0579688681061069E-2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4253</v>
      </c>
      <c r="F11" s="16">
        <v>15561727</v>
      </c>
      <c r="G11" s="17">
        <f t="shared" si="0"/>
        <v>3.0386174831205162E-2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28500</v>
      </c>
      <c r="F12" s="16">
        <v>7368390</v>
      </c>
      <c r="G12" s="17">
        <f t="shared" si="0"/>
        <v>1.4387682470236356E-2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19</v>
      </c>
      <c r="E13" s="16">
        <v>12330</v>
      </c>
      <c r="F13" s="16">
        <v>4187884.5</v>
      </c>
      <c r="G13" s="17">
        <f t="shared" si="0"/>
        <v>8.177356574234608E-3</v>
      </c>
      <c r="H13" s="18"/>
    </row>
    <row r="14" spans="1:8" x14ac:dyDescent="0.25">
      <c r="A14" s="13"/>
      <c r="B14" s="14" t="s">
        <v>34</v>
      </c>
      <c r="C14" s="15" t="s">
        <v>35</v>
      </c>
      <c r="D14" s="15" t="s">
        <v>36</v>
      </c>
      <c r="E14" s="16">
        <v>3854</v>
      </c>
      <c r="F14" s="16">
        <v>9690497.5999999996</v>
      </c>
      <c r="G14" s="17">
        <f t="shared" si="0"/>
        <v>1.8921881502931778E-2</v>
      </c>
      <c r="H14" s="18"/>
    </row>
    <row r="15" spans="1:8" x14ac:dyDescent="0.25">
      <c r="A15" s="13"/>
      <c r="B15" s="14" t="s">
        <v>37</v>
      </c>
      <c r="C15" s="15" t="s">
        <v>38</v>
      </c>
      <c r="D15" s="15" t="s">
        <v>39</v>
      </c>
      <c r="E15" s="16">
        <v>8525</v>
      </c>
      <c r="F15" s="16">
        <v>6495623.75</v>
      </c>
      <c r="G15" s="17">
        <f t="shared" si="0"/>
        <v>1.2683499646615602E-2</v>
      </c>
      <c r="H15" s="18"/>
    </row>
    <row r="16" spans="1:8" x14ac:dyDescent="0.25">
      <c r="A16" s="13"/>
      <c r="B16" s="14" t="s">
        <v>40</v>
      </c>
      <c r="C16" s="15" t="s">
        <v>41</v>
      </c>
      <c r="D16" s="15" t="s">
        <v>31</v>
      </c>
      <c r="E16" s="16">
        <v>43316</v>
      </c>
      <c r="F16" s="16">
        <v>41193516</v>
      </c>
      <c r="G16" s="17">
        <f t="shared" si="0"/>
        <v>8.04353770688849E-2</v>
      </c>
      <c r="H16" s="18"/>
    </row>
    <row r="17" spans="1:8" x14ac:dyDescent="0.25">
      <c r="A17" s="13"/>
      <c r="B17" s="14" t="s">
        <v>42</v>
      </c>
      <c r="C17" s="15" t="s">
        <v>43</v>
      </c>
      <c r="D17" s="15" t="s">
        <v>44</v>
      </c>
      <c r="E17" s="16">
        <v>3898</v>
      </c>
      <c r="F17" s="16">
        <v>6214581.4000000004</v>
      </c>
      <c r="G17" s="17">
        <f t="shared" si="0"/>
        <v>1.21347300928204E-2</v>
      </c>
      <c r="H17" s="18"/>
    </row>
    <row r="18" spans="1:8" x14ac:dyDescent="0.25">
      <c r="A18" s="13"/>
      <c r="B18" s="14" t="s">
        <v>45</v>
      </c>
      <c r="C18" s="15" t="s">
        <v>46</v>
      </c>
      <c r="D18" s="15" t="s">
        <v>47</v>
      </c>
      <c r="E18" s="16">
        <v>250</v>
      </c>
      <c r="F18" s="16">
        <v>689225</v>
      </c>
      <c r="G18" s="17">
        <f t="shared" si="0"/>
        <v>1.3457960898579815E-3</v>
      </c>
      <c r="H18" s="18"/>
    </row>
    <row r="19" spans="1:8" x14ac:dyDescent="0.25">
      <c r="A19" s="13"/>
      <c r="B19" s="14" t="s">
        <v>48</v>
      </c>
      <c r="C19" s="15" t="s">
        <v>49</v>
      </c>
      <c r="D19" s="15" t="s">
        <v>50</v>
      </c>
      <c r="E19" s="16">
        <v>4550</v>
      </c>
      <c r="F19" s="16">
        <v>3277365</v>
      </c>
      <c r="G19" s="17">
        <f t="shared" si="0"/>
        <v>6.3994559135803313E-3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44</v>
      </c>
      <c r="E20" s="16">
        <v>7900</v>
      </c>
      <c r="F20" s="16">
        <v>11876070</v>
      </c>
      <c r="G20" s="17">
        <f t="shared" si="0"/>
        <v>2.3189478862315902E-2</v>
      </c>
      <c r="H20" s="18"/>
    </row>
    <row r="21" spans="1:8" x14ac:dyDescent="0.25">
      <c r="A21" s="13"/>
      <c r="B21" s="14" t="s">
        <v>53</v>
      </c>
      <c r="C21" s="15" t="s">
        <v>54</v>
      </c>
      <c r="D21" s="15" t="s">
        <v>31</v>
      </c>
      <c r="E21" s="16">
        <v>21093</v>
      </c>
      <c r="F21" s="16">
        <v>18402587.850000001</v>
      </c>
      <c r="G21" s="17">
        <f t="shared" si="0"/>
        <v>3.5933303016863871E-2</v>
      </c>
      <c r="H21" s="18"/>
    </row>
    <row r="22" spans="1:8" x14ac:dyDescent="0.25">
      <c r="A22" s="13"/>
      <c r="B22" s="14" t="s">
        <v>55</v>
      </c>
      <c r="C22" s="15" t="s">
        <v>56</v>
      </c>
      <c r="D22" s="15" t="s">
        <v>57</v>
      </c>
      <c r="E22" s="16">
        <v>590</v>
      </c>
      <c r="F22" s="16">
        <v>4133245</v>
      </c>
      <c r="G22" s="17">
        <f t="shared" si="0"/>
        <v>8.0706662692517726E-3</v>
      </c>
      <c r="H22" s="18"/>
    </row>
    <row r="23" spans="1:8" x14ac:dyDescent="0.25">
      <c r="A23" s="13"/>
      <c r="B23" s="14" t="s">
        <v>58</v>
      </c>
      <c r="C23" s="15" t="s">
        <v>59</v>
      </c>
      <c r="D23" s="15" t="s">
        <v>60</v>
      </c>
      <c r="E23" s="16">
        <v>1675</v>
      </c>
      <c r="F23" s="16">
        <v>7950387.5</v>
      </c>
      <c r="G23" s="17">
        <f t="shared" si="0"/>
        <v>1.5524103754732885E-2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25</v>
      </c>
      <c r="E24" s="16">
        <v>19300</v>
      </c>
      <c r="F24" s="16">
        <v>4619841</v>
      </c>
      <c r="G24" s="17">
        <f t="shared" si="0"/>
        <v>9.0208044594516836E-3</v>
      </c>
      <c r="H24" s="18"/>
    </row>
    <row r="25" spans="1:8" x14ac:dyDescent="0.25">
      <c r="A25" s="13"/>
      <c r="B25" s="14" t="s">
        <v>63</v>
      </c>
      <c r="C25" s="15" t="s">
        <v>64</v>
      </c>
      <c r="D25" s="15" t="s">
        <v>65</v>
      </c>
      <c r="E25" s="16">
        <v>11500</v>
      </c>
      <c r="F25" s="16">
        <v>6554425</v>
      </c>
      <c r="G25" s="17">
        <f t="shared" si="0"/>
        <v>1.2798316277365737E-2</v>
      </c>
      <c r="H25" s="18"/>
    </row>
    <row r="26" spans="1:8" x14ac:dyDescent="0.25">
      <c r="A26" s="13"/>
      <c r="B26" s="14" t="s">
        <v>66</v>
      </c>
      <c r="C26" s="15" t="s">
        <v>67</v>
      </c>
      <c r="D26" s="15" t="s">
        <v>68</v>
      </c>
      <c r="E26" s="16">
        <v>39630</v>
      </c>
      <c r="F26" s="16">
        <v>6688355.0999999996</v>
      </c>
      <c r="G26" s="17">
        <f t="shared" si="0"/>
        <v>1.3059831174379467E-2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44</v>
      </c>
      <c r="E27" s="16">
        <v>3185</v>
      </c>
      <c r="F27" s="16">
        <v>3897484.5</v>
      </c>
      <c r="G27" s="17">
        <f t="shared" si="0"/>
        <v>7.6103150645755596E-3</v>
      </c>
      <c r="H27" s="18"/>
    </row>
    <row r="28" spans="1:8" x14ac:dyDescent="0.25">
      <c r="A28" s="13"/>
      <c r="B28" s="14" t="s">
        <v>71</v>
      </c>
      <c r="C28" s="15" t="s">
        <v>72</v>
      </c>
      <c r="D28" s="15" t="s">
        <v>31</v>
      </c>
      <c r="E28" s="16">
        <v>23242</v>
      </c>
      <c r="F28" s="16">
        <v>31330216</v>
      </c>
      <c r="G28" s="17">
        <f t="shared" si="0"/>
        <v>6.1176077749945185E-2</v>
      </c>
      <c r="H28" s="18"/>
    </row>
    <row r="29" spans="1:8" x14ac:dyDescent="0.25">
      <c r="A29" s="13"/>
      <c r="B29" s="14" t="s">
        <v>73</v>
      </c>
      <c r="C29" s="15" t="s">
        <v>74</v>
      </c>
      <c r="D29" s="15" t="s">
        <v>75</v>
      </c>
      <c r="E29" s="16">
        <v>2000</v>
      </c>
      <c r="F29" s="16">
        <v>3164200</v>
      </c>
      <c r="G29" s="17">
        <f t="shared" si="0"/>
        <v>6.1784874134406401E-3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78</v>
      </c>
      <c r="E30" s="16">
        <v>2575</v>
      </c>
      <c r="F30" s="16">
        <v>8824525</v>
      </c>
      <c r="G30" s="17">
        <f t="shared" si="0"/>
        <v>1.7230964111652949E-2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36</v>
      </c>
      <c r="E31" s="16">
        <v>2100</v>
      </c>
      <c r="F31" s="16">
        <v>2450490</v>
      </c>
      <c r="G31" s="17">
        <f t="shared" si="0"/>
        <v>4.7848813670950492E-3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83</v>
      </c>
      <c r="E32" s="16">
        <v>1296</v>
      </c>
      <c r="F32" s="16">
        <v>2087596.8</v>
      </c>
      <c r="G32" s="17">
        <f t="shared" si="0"/>
        <v>4.0762880200805752E-3</v>
      </c>
      <c r="H32" s="18"/>
    </row>
    <row r="33" spans="1:8" x14ac:dyDescent="0.25">
      <c r="A33" s="13"/>
      <c r="B33" s="14" t="s">
        <v>84</v>
      </c>
      <c r="C33" s="15" t="s">
        <v>85</v>
      </c>
      <c r="D33" s="15" t="s">
        <v>86</v>
      </c>
      <c r="E33" s="16">
        <v>4750</v>
      </c>
      <c r="F33" s="16">
        <v>2521537.5</v>
      </c>
      <c r="G33" s="17">
        <f t="shared" si="0"/>
        <v>4.9236102984225325E-3</v>
      </c>
      <c r="H33" s="18"/>
    </row>
    <row r="34" spans="1:8" x14ac:dyDescent="0.25">
      <c r="A34" s="13"/>
      <c r="B34" s="14" t="s">
        <v>87</v>
      </c>
      <c r="C34" s="15" t="s">
        <v>88</v>
      </c>
      <c r="D34" s="15" t="s">
        <v>89</v>
      </c>
      <c r="E34" s="16">
        <v>1610</v>
      </c>
      <c r="F34" s="16">
        <v>2882866</v>
      </c>
      <c r="G34" s="17">
        <f t="shared" si="0"/>
        <v>5.629148377357931E-3</v>
      </c>
      <c r="H34" s="18"/>
    </row>
    <row r="35" spans="1:8" x14ac:dyDescent="0.25">
      <c r="A35" s="13"/>
      <c r="B35" s="14" t="s">
        <v>90</v>
      </c>
      <c r="C35" s="15" t="s">
        <v>91</v>
      </c>
      <c r="D35" s="15" t="s">
        <v>92</v>
      </c>
      <c r="E35" s="16">
        <v>30050</v>
      </c>
      <c r="F35" s="16">
        <v>5297514.5</v>
      </c>
      <c r="G35" s="17">
        <f t="shared" si="0"/>
        <v>1.0344044833060263E-2</v>
      </c>
      <c r="H35" s="18"/>
    </row>
    <row r="36" spans="1:8" x14ac:dyDescent="0.25">
      <c r="A36" s="13"/>
      <c r="B36" s="14" t="s">
        <v>93</v>
      </c>
      <c r="C36" s="15" t="s">
        <v>94</v>
      </c>
      <c r="D36" s="15" t="s">
        <v>83</v>
      </c>
      <c r="E36" s="16">
        <v>6500</v>
      </c>
      <c r="F36" s="16">
        <v>2666625</v>
      </c>
      <c r="G36" s="17">
        <f t="shared" si="0"/>
        <v>5.2069113832457327E-3</v>
      </c>
      <c r="H36" s="18"/>
    </row>
    <row r="37" spans="1:8" x14ac:dyDescent="0.25">
      <c r="A37" s="13"/>
      <c r="B37" s="14" t="s">
        <v>95</v>
      </c>
      <c r="C37" s="15" t="s">
        <v>96</v>
      </c>
      <c r="D37" s="15" t="s">
        <v>97</v>
      </c>
      <c r="E37" s="16">
        <v>26793</v>
      </c>
      <c r="F37" s="16">
        <v>10758729.15</v>
      </c>
      <c r="G37" s="17">
        <f t="shared" si="0"/>
        <v>2.1007734225994539E-2</v>
      </c>
      <c r="H37" s="18"/>
    </row>
    <row r="38" spans="1:8" x14ac:dyDescent="0.25">
      <c r="A38" s="13"/>
      <c r="B38" s="14" t="s">
        <v>98</v>
      </c>
      <c r="C38" s="15" t="s">
        <v>99</v>
      </c>
      <c r="D38" s="15" t="s">
        <v>100</v>
      </c>
      <c r="E38" s="16">
        <v>2695</v>
      </c>
      <c r="F38" s="16">
        <v>1833139</v>
      </c>
      <c r="G38" s="17">
        <f t="shared" si="0"/>
        <v>3.5794280508776818E-3</v>
      </c>
      <c r="H38" s="18"/>
    </row>
    <row r="39" spans="1:8" x14ac:dyDescent="0.25">
      <c r="A39" s="13"/>
      <c r="B39" s="14" t="s">
        <v>101</v>
      </c>
      <c r="C39" s="15" t="s">
        <v>102</v>
      </c>
      <c r="D39" s="15" t="s">
        <v>57</v>
      </c>
      <c r="E39" s="16">
        <v>725</v>
      </c>
      <c r="F39" s="16">
        <v>3967562.5</v>
      </c>
      <c r="G39" s="17">
        <f t="shared" si="0"/>
        <v>7.7471509286040959E-3</v>
      </c>
      <c r="H39" s="18"/>
    </row>
    <row r="40" spans="1:8" x14ac:dyDescent="0.25">
      <c r="A40" s="13"/>
      <c r="B40" s="14" t="s">
        <v>103</v>
      </c>
      <c r="C40" s="15" t="s">
        <v>104</v>
      </c>
      <c r="D40" s="15" t="s">
        <v>44</v>
      </c>
      <c r="E40" s="16">
        <v>1400</v>
      </c>
      <c r="F40" s="16">
        <v>3723580</v>
      </c>
      <c r="G40" s="17">
        <f t="shared" si="0"/>
        <v>7.2707452635545474E-3</v>
      </c>
      <c r="H40" s="18"/>
    </row>
    <row r="41" spans="1:8" x14ac:dyDescent="0.25">
      <c r="A41" s="13"/>
      <c r="B41" s="14" t="s">
        <v>105</v>
      </c>
      <c r="C41" s="15" t="s">
        <v>106</v>
      </c>
      <c r="D41" s="15" t="s">
        <v>31</v>
      </c>
      <c r="E41" s="16">
        <v>15000</v>
      </c>
      <c r="F41" s="16">
        <v>2893950</v>
      </c>
      <c r="G41" s="17">
        <f t="shared" si="0"/>
        <v>5.650791242692162E-3</v>
      </c>
      <c r="H41" s="18"/>
    </row>
    <row r="42" spans="1:8" x14ac:dyDescent="0.25">
      <c r="A42" s="13"/>
      <c r="B42" s="14" t="s">
        <v>107</v>
      </c>
      <c r="C42" s="15" t="s">
        <v>108</v>
      </c>
      <c r="D42" s="15" t="s">
        <v>109</v>
      </c>
      <c r="E42" s="16">
        <v>2345</v>
      </c>
      <c r="F42" s="16">
        <v>3522190</v>
      </c>
      <c r="G42" s="17">
        <f t="shared" si="0"/>
        <v>6.8775066628994656E-3</v>
      </c>
      <c r="H42" s="18"/>
    </row>
    <row r="43" spans="1:8" x14ac:dyDescent="0.25">
      <c r="A43" s="13"/>
      <c r="B43" s="14" t="s">
        <v>110</v>
      </c>
      <c r="C43" s="15" t="s">
        <v>111</v>
      </c>
      <c r="D43" s="15" t="s">
        <v>112</v>
      </c>
      <c r="E43" s="16">
        <v>1025</v>
      </c>
      <c r="F43" s="16">
        <v>1157532.5</v>
      </c>
      <c r="G43" s="17">
        <f t="shared" si="0"/>
        <v>2.260223747518639E-3</v>
      </c>
      <c r="H43" s="18"/>
    </row>
    <row r="44" spans="1:8" x14ac:dyDescent="0.25">
      <c r="A44" s="13"/>
      <c r="B44" s="14" t="s">
        <v>113</v>
      </c>
      <c r="C44" s="15" t="s">
        <v>114</v>
      </c>
      <c r="D44" s="15" t="s">
        <v>115</v>
      </c>
      <c r="E44" s="16">
        <v>5250</v>
      </c>
      <c r="F44" s="16">
        <v>2329425</v>
      </c>
      <c r="G44" s="17">
        <f t="shared" si="0"/>
        <v>4.5484871509556797E-3</v>
      </c>
      <c r="H44" s="18"/>
    </row>
    <row r="45" spans="1:8" x14ac:dyDescent="0.25">
      <c r="A45" s="13"/>
      <c r="B45" s="14" t="s">
        <v>116</v>
      </c>
      <c r="C45" s="15" t="s">
        <v>117</v>
      </c>
      <c r="D45" s="15" t="s">
        <v>118</v>
      </c>
      <c r="E45" s="16">
        <v>9500</v>
      </c>
      <c r="F45" s="16">
        <v>2275250</v>
      </c>
      <c r="G45" s="17">
        <f t="shared" si="0"/>
        <v>4.4427038390211799E-3</v>
      </c>
      <c r="H45" s="18"/>
    </row>
    <row r="46" spans="1:8" x14ac:dyDescent="0.25">
      <c r="A46" s="13"/>
      <c r="B46" s="14" t="s">
        <v>119</v>
      </c>
      <c r="C46" s="15" t="s">
        <v>120</v>
      </c>
      <c r="D46" s="15" t="s">
        <v>25</v>
      </c>
      <c r="E46" s="16">
        <v>200</v>
      </c>
      <c r="F46" s="16">
        <v>1031500</v>
      </c>
      <c r="G46" s="17">
        <f t="shared" si="0"/>
        <v>2.0141298802111183E-3</v>
      </c>
      <c r="H46" s="18"/>
    </row>
    <row r="47" spans="1:8" x14ac:dyDescent="0.25">
      <c r="A47" s="13"/>
      <c r="B47" s="14" t="s">
        <v>121</v>
      </c>
      <c r="C47" s="15" t="s">
        <v>122</v>
      </c>
      <c r="D47" s="15" t="s">
        <v>123</v>
      </c>
      <c r="E47" s="16">
        <v>692</v>
      </c>
      <c r="F47" s="16">
        <v>4145772</v>
      </c>
      <c r="G47" s="17">
        <f t="shared" si="0"/>
        <v>8.0951267685337933E-3</v>
      </c>
      <c r="H47" s="18"/>
    </row>
    <row r="48" spans="1:8" x14ac:dyDescent="0.25">
      <c r="A48" s="13"/>
      <c r="B48" s="14" t="s">
        <v>124</v>
      </c>
      <c r="C48" s="15" t="s">
        <v>125</v>
      </c>
      <c r="D48" s="15" t="s">
        <v>31</v>
      </c>
      <c r="E48" s="16">
        <v>3229</v>
      </c>
      <c r="F48" s="16">
        <v>6434428.2999999998</v>
      </c>
      <c r="G48" s="17">
        <f t="shared" si="0"/>
        <v>1.2564008047606426E-2</v>
      </c>
      <c r="H48" s="18"/>
    </row>
    <row r="49" spans="1:8" x14ac:dyDescent="0.25">
      <c r="A49" s="13"/>
      <c r="B49" s="14" t="s">
        <v>126</v>
      </c>
      <c r="C49" s="15" t="s">
        <v>127</v>
      </c>
      <c r="D49" s="15" t="s">
        <v>31</v>
      </c>
      <c r="E49" s="16">
        <v>8595</v>
      </c>
      <c r="F49" s="16">
        <v>9726102</v>
      </c>
      <c r="G49" s="17">
        <f t="shared" si="0"/>
        <v>1.8991403447582274E-2</v>
      </c>
      <c r="H49" s="18"/>
    </row>
    <row r="50" spans="1:8" x14ac:dyDescent="0.25">
      <c r="A50" s="13"/>
      <c r="B50" s="14" t="s">
        <v>128</v>
      </c>
      <c r="C50" s="15" t="s">
        <v>129</v>
      </c>
      <c r="D50" s="15" t="s">
        <v>130</v>
      </c>
      <c r="E50" s="16">
        <v>1160</v>
      </c>
      <c r="F50" s="16">
        <v>1337364</v>
      </c>
      <c r="G50" s="17">
        <f t="shared" si="0"/>
        <v>2.6113667407839671E-3</v>
      </c>
      <c r="H50" s="18"/>
    </row>
    <row r="51" spans="1:8" x14ac:dyDescent="0.25">
      <c r="A51" s="13"/>
      <c r="B51" s="14" t="s">
        <v>131</v>
      </c>
      <c r="C51" s="15" t="s">
        <v>132</v>
      </c>
      <c r="D51" s="15" t="s">
        <v>86</v>
      </c>
      <c r="E51" s="16">
        <v>2365</v>
      </c>
      <c r="F51" s="16">
        <v>919157.25</v>
      </c>
      <c r="G51" s="17">
        <f t="shared" si="0"/>
        <v>1.7947669237398747E-3</v>
      </c>
      <c r="H51" s="18"/>
    </row>
    <row r="52" spans="1:8" x14ac:dyDescent="0.25">
      <c r="A52" s="13"/>
      <c r="B52" s="14" t="s">
        <v>133</v>
      </c>
      <c r="C52" s="15" t="s">
        <v>134</v>
      </c>
      <c r="D52" s="15" t="s">
        <v>135</v>
      </c>
      <c r="E52" s="16">
        <v>900</v>
      </c>
      <c r="F52" s="16">
        <v>2485350</v>
      </c>
      <c r="G52" s="17">
        <f t="shared" si="0"/>
        <v>4.8529497797214763E-3</v>
      </c>
      <c r="H52" s="18"/>
    </row>
    <row r="53" spans="1:8" x14ac:dyDescent="0.25">
      <c r="A53" s="13"/>
      <c r="B53" s="14" t="s">
        <v>136</v>
      </c>
      <c r="C53" s="15" t="s">
        <v>137</v>
      </c>
      <c r="D53" s="15" t="s">
        <v>138</v>
      </c>
      <c r="E53" s="16">
        <v>11750</v>
      </c>
      <c r="F53" s="16">
        <v>2801787.5</v>
      </c>
      <c r="G53" s="17">
        <f t="shared" si="0"/>
        <v>5.4708326919554124E-3</v>
      </c>
      <c r="H53" s="18"/>
    </row>
    <row r="54" spans="1:8" x14ac:dyDescent="0.25">
      <c r="A54" s="13"/>
      <c r="B54" s="14" t="s">
        <v>139</v>
      </c>
      <c r="C54" s="15" t="s">
        <v>140</v>
      </c>
      <c r="D54" s="15" t="s">
        <v>141</v>
      </c>
      <c r="E54" s="16">
        <v>22870</v>
      </c>
      <c r="F54" s="16">
        <v>9238336.5</v>
      </c>
      <c r="G54" s="17">
        <f t="shared" si="0"/>
        <v>1.8038981665627726E-2</v>
      </c>
      <c r="H54" s="18"/>
    </row>
    <row r="55" spans="1:8" x14ac:dyDescent="0.25">
      <c r="A55" s="13"/>
      <c r="B55" s="14" t="s">
        <v>142</v>
      </c>
      <c r="C55" s="15" t="s">
        <v>143</v>
      </c>
      <c r="D55" s="15" t="s">
        <v>144</v>
      </c>
      <c r="E55" s="16">
        <v>3745</v>
      </c>
      <c r="F55" s="16">
        <v>2670185</v>
      </c>
      <c r="G55" s="17">
        <f t="shared" si="0"/>
        <v>5.2138627185569801E-3</v>
      </c>
      <c r="H55" s="18"/>
    </row>
    <row r="56" spans="1:8" x14ac:dyDescent="0.25">
      <c r="A56" s="13"/>
      <c r="B56" s="14" t="s">
        <v>145</v>
      </c>
      <c r="C56" s="15" t="s">
        <v>146</v>
      </c>
      <c r="D56" s="15" t="s">
        <v>147</v>
      </c>
      <c r="E56" s="16">
        <v>1545</v>
      </c>
      <c r="F56" s="16">
        <v>5202015</v>
      </c>
      <c r="G56" s="17">
        <f t="shared" si="0"/>
        <v>1.0157570381780359E-2</v>
      </c>
      <c r="H56" s="18"/>
    </row>
    <row r="57" spans="1:8" x14ac:dyDescent="0.25">
      <c r="A57" s="13"/>
      <c r="B57" s="14" t="s">
        <v>148</v>
      </c>
      <c r="C57" s="15" t="s">
        <v>149</v>
      </c>
      <c r="D57" s="15" t="s">
        <v>83</v>
      </c>
      <c r="E57" s="16">
        <v>8360</v>
      </c>
      <c r="F57" s="16">
        <v>8350804</v>
      </c>
      <c r="G57" s="17">
        <f t="shared" si="0"/>
        <v>1.6305965933287956E-2</v>
      </c>
      <c r="H57" s="18"/>
    </row>
    <row r="58" spans="1:8" x14ac:dyDescent="0.25">
      <c r="A58" s="13"/>
      <c r="B58" s="14" t="s">
        <v>150</v>
      </c>
      <c r="C58" s="15" t="s">
        <v>151</v>
      </c>
      <c r="D58" s="15" t="s">
        <v>152</v>
      </c>
      <c r="E58" s="16">
        <v>1000</v>
      </c>
      <c r="F58" s="16">
        <v>3926500</v>
      </c>
      <c r="G58" s="17">
        <f t="shared" si="0"/>
        <v>7.6669713762956429E-3</v>
      </c>
      <c r="H58" s="18"/>
    </row>
    <row r="59" spans="1:8" x14ac:dyDescent="0.25">
      <c r="A59" s="13"/>
      <c r="B59" s="14" t="s">
        <v>153</v>
      </c>
      <c r="C59" s="15" t="s">
        <v>154</v>
      </c>
      <c r="D59" s="15" t="s">
        <v>44</v>
      </c>
      <c r="E59" s="16">
        <v>3000</v>
      </c>
      <c r="F59" s="16">
        <v>5733900</v>
      </c>
      <c r="G59" s="17">
        <f t="shared" si="0"/>
        <v>1.119614088234855E-2</v>
      </c>
      <c r="H59" s="18"/>
    </row>
    <row r="60" spans="1:8" x14ac:dyDescent="0.25">
      <c r="A60" s="13"/>
      <c r="B60" s="14" t="s">
        <v>155</v>
      </c>
      <c r="C60" s="15" t="s">
        <v>156</v>
      </c>
      <c r="D60" s="15" t="s">
        <v>157</v>
      </c>
      <c r="E60" s="16">
        <v>2250</v>
      </c>
      <c r="F60" s="16">
        <v>5973300</v>
      </c>
      <c r="G60" s="17">
        <f t="shared" si="0"/>
        <v>1.1663598655807147E-2</v>
      </c>
      <c r="H60" s="18"/>
    </row>
    <row r="61" spans="1:8" x14ac:dyDescent="0.25">
      <c r="A61" s="13"/>
      <c r="B61" s="14" t="s">
        <v>158</v>
      </c>
      <c r="C61" s="15" t="s">
        <v>159</v>
      </c>
      <c r="D61" s="15" t="s">
        <v>83</v>
      </c>
      <c r="E61" s="16">
        <v>24250</v>
      </c>
      <c r="F61" s="16">
        <v>2667742.5</v>
      </c>
      <c r="G61" s="17">
        <f t="shared" si="0"/>
        <v>5.209093438641889E-3</v>
      </c>
      <c r="H61" s="18"/>
    </row>
    <row r="62" spans="1:8" x14ac:dyDescent="0.25">
      <c r="A62" s="13"/>
      <c r="B62" s="14" t="s">
        <v>160</v>
      </c>
      <c r="C62" s="15" t="s">
        <v>161</v>
      </c>
      <c r="D62" s="15" t="s">
        <v>16</v>
      </c>
      <c r="E62" s="16">
        <v>9403</v>
      </c>
      <c r="F62" s="16">
        <v>17662595.199999999</v>
      </c>
      <c r="G62" s="17">
        <f t="shared" si="0"/>
        <v>3.4488376882591827E-2</v>
      </c>
      <c r="H62" s="18"/>
    </row>
    <row r="63" spans="1:8" x14ac:dyDescent="0.25">
      <c r="A63" s="13"/>
      <c r="B63" s="14" t="s">
        <v>162</v>
      </c>
      <c r="C63" s="15" t="s">
        <v>163</v>
      </c>
      <c r="D63" s="15" t="s">
        <v>164</v>
      </c>
      <c r="E63" s="16">
        <v>2025</v>
      </c>
      <c r="F63" s="16">
        <v>2630070</v>
      </c>
      <c r="G63" s="17">
        <f t="shared" si="0"/>
        <v>5.1355332758573494E-3</v>
      </c>
      <c r="H63" s="18"/>
    </row>
    <row r="64" spans="1:8" x14ac:dyDescent="0.25">
      <c r="A64" s="13"/>
      <c r="B64" s="14" t="s">
        <v>165</v>
      </c>
      <c r="C64" s="15" t="s">
        <v>166</v>
      </c>
      <c r="D64" s="15" t="s">
        <v>167</v>
      </c>
      <c r="E64" s="16">
        <v>360</v>
      </c>
      <c r="F64" s="16">
        <v>2667240</v>
      </c>
      <c r="G64" s="17">
        <f t="shared" si="0"/>
        <v>5.2081122459469728E-3</v>
      </c>
      <c r="H64" s="18"/>
    </row>
    <row r="65" spans="1:15" x14ac:dyDescent="0.25">
      <c r="A65" s="13"/>
      <c r="B65" s="14" t="s">
        <v>168</v>
      </c>
      <c r="C65" s="15" t="s">
        <v>169</v>
      </c>
      <c r="D65" s="15" t="s">
        <v>170</v>
      </c>
      <c r="E65" s="16">
        <v>2780</v>
      </c>
      <c r="F65" s="16">
        <v>8029752</v>
      </c>
      <c r="G65" s="17">
        <f t="shared" si="0"/>
        <v>1.5679072645550157E-2</v>
      </c>
      <c r="H65" s="18"/>
    </row>
    <row r="66" spans="1:15" x14ac:dyDescent="0.25">
      <c r="A66" s="13"/>
      <c r="B66" s="14" t="s">
        <v>171</v>
      </c>
      <c r="C66" s="15" t="s">
        <v>172</v>
      </c>
      <c r="D66" s="15" t="s">
        <v>31</v>
      </c>
      <c r="E66" s="16">
        <v>71070</v>
      </c>
      <c r="F66" s="16">
        <v>8792069.6999999993</v>
      </c>
      <c r="G66" s="17">
        <f t="shared" si="0"/>
        <v>1.7167591169819488E-2</v>
      </c>
      <c r="H66" s="18"/>
    </row>
    <row r="67" spans="1:15" x14ac:dyDescent="0.25">
      <c r="A67" s="13"/>
      <c r="B67" s="14" t="s">
        <v>173</v>
      </c>
      <c r="C67" s="15" t="s">
        <v>174</v>
      </c>
      <c r="D67" s="15" t="s">
        <v>65</v>
      </c>
      <c r="E67" s="16">
        <v>710</v>
      </c>
      <c r="F67" s="16">
        <v>8677620</v>
      </c>
      <c r="G67" s="17">
        <f t="shared" si="0"/>
        <v>1.6944114135838684E-2</v>
      </c>
      <c r="H67" s="18"/>
    </row>
    <row r="68" spans="1:15" x14ac:dyDescent="0.25">
      <c r="A68" s="13"/>
      <c r="B68" s="14" t="s">
        <v>175</v>
      </c>
      <c r="C68" s="15" t="s">
        <v>176</v>
      </c>
      <c r="D68" s="15" t="s">
        <v>57</v>
      </c>
      <c r="E68" s="16">
        <v>885</v>
      </c>
      <c r="F68" s="16">
        <v>3043249.5</v>
      </c>
      <c r="G68" s="17">
        <f t="shared" si="0"/>
        <v>5.9423167725521529E-3</v>
      </c>
      <c r="H68" s="18"/>
    </row>
    <row r="69" spans="1:15" x14ac:dyDescent="0.25">
      <c r="A69" s="13"/>
      <c r="B69" s="14" t="s">
        <v>177</v>
      </c>
      <c r="C69" s="15" t="s">
        <v>178</v>
      </c>
      <c r="D69" s="15" t="s">
        <v>57</v>
      </c>
      <c r="E69" s="16">
        <v>3540</v>
      </c>
      <c r="F69" s="16">
        <v>35363.18</v>
      </c>
      <c r="G69" s="17">
        <f t="shared" si="0"/>
        <v>6.9050933104492692E-5</v>
      </c>
      <c r="H69" s="18"/>
    </row>
    <row r="70" spans="1:15" x14ac:dyDescent="0.25">
      <c r="A70" s="13"/>
      <c r="B70" s="14" t="s">
        <v>179</v>
      </c>
      <c r="C70" s="15" t="s">
        <v>180</v>
      </c>
      <c r="D70" s="15" t="s">
        <v>31</v>
      </c>
      <c r="E70" s="16">
        <v>3450</v>
      </c>
      <c r="F70" s="16">
        <v>2589915</v>
      </c>
      <c r="G70" s="17">
        <f t="shared" si="0"/>
        <v>5.0571257282665807E-3</v>
      </c>
      <c r="H70" s="18"/>
    </row>
    <row r="71" spans="1:15" x14ac:dyDescent="0.25">
      <c r="A71" s="13"/>
      <c r="B71" s="14" t="s">
        <v>181</v>
      </c>
      <c r="C71" s="15" t="s">
        <v>182</v>
      </c>
      <c r="D71" s="15" t="s">
        <v>183</v>
      </c>
      <c r="E71" s="16">
        <v>807</v>
      </c>
      <c r="F71" s="16">
        <v>12935403</v>
      </c>
      <c r="G71" s="17">
        <f t="shared" ref="G71:G89" si="1">+F71/$F$104</f>
        <v>2.5257956078402848E-2</v>
      </c>
      <c r="H71" s="18"/>
    </row>
    <row r="72" spans="1:15" x14ac:dyDescent="0.25">
      <c r="A72" s="13"/>
      <c r="B72" s="14" t="s">
        <v>184</v>
      </c>
      <c r="C72" s="15" t="s">
        <v>185</v>
      </c>
      <c r="D72" s="15" t="s">
        <v>25</v>
      </c>
      <c r="E72" s="16">
        <v>298</v>
      </c>
      <c r="F72" s="16">
        <v>474118</v>
      </c>
      <c r="G72" s="17">
        <f t="shared" si="1"/>
        <v>9.2577336940953461E-4</v>
      </c>
      <c r="H72" s="18"/>
    </row>
    <row r="73" spans="1:15" x14ac:dyDescent="0.25">
      <c r="A73" s="13"/>
      <c r="B73" s="14" t="s">
        <v>186</v>
      </c>
      <c r="C73" s="15" t="s">
        <v>187</v>
      </c>
      <c r="D73" s="15" t="s">
        <v>188</v>
      </c>
      <c r="E73" s="16">
        <v>1650</v>
      </c>
      <c r="F73" s="16">
        <v>1082070</v>
      </c>
      <c r="G73" s="17">
        <f t="shared" si="1"/>
        <v>2.1128739888318414E-3</v>
      </c>
      <c r="H73" s="18"/>
    </row>
    <row r="74" spans="1:15" x14ac:dyDescent="0.25">
      <c r="A74" s="13"/>
      <c r="B74" s="14" t="s">
        <v>189</v>
      </c>
      <c r="C74" s="15" t="s">
        <v>190</v>
      </c>
      <c r="D74" s="15" t="s">
        <v>191</v>
      </c>
      <c r="E74" s="16">
        <v>1000</v>
      </c>
      <c r="F74" s="16">
        <v>2435700</v>
      </c>
      <c r="G74" s="17">
        <f t="shared" si="1"/>
        <v>4.7560020835969172E-3</v>
      </c>
      <c r="H74" s="18"/>
    </row>
    <row r="75" spans="1:15" x14ac:dyDescent="0.25">
      <c r="A75" s="13"/>
      <c r="B75" s="14" t="s">
        <v>192</v>
      </c>
      <c r="C75" s="15" t="s">
        <v>193</v>
      </c>
      <c r="D75" s="15" t="s">
        <v>194</v>
      </c>
      <c r="E75" s="16">
        <v>375</v>
      </c>
      <c r="F75" s="16">
        <v>1058850</v>
      </c>
      <c r="G75" s="17">
        <f t="shared" si="1"/>
        <v>2.0675340995264589E-3</v>
      </c>
      <c r="H75" s="19"/>
      <c r="L75" s="15"/>
      <c r="M75" s="15"/>
      <c r="N75" s="15"/>
      <c r="O75" s="15"/>
    </row>
    <row r="76" spans="1:15" outlineLevel="1" x14ac:dyDescent="0.25">
      <c r="A76" s="13"/>
      <c r="B76" s="14" t="s">
        <v>195</v>
      </c>
      <c r="C76" s="15" t="s">
        <v>196</v>
      </c>
      <c r="D76" s="15" t="s">
        <v>170</v>
      </c>
      <c r="E76" s="16">
        <v>1120</v>
      </c>
      <c r="F76" s="16">
        <v>1568336</v>
      </c>
      <c r="G76" s="17">
        <f t="shared" si="1"/>
        <v>3.0623678136798686E-3</v>
      </c>
      <c r="H76" s="19"/>
      <c r="L76" s="15"/>
      <c r="M76" s="15"/>
      <c r="N76" s="15"/>
      <c r="O76" s="15"/>
    </row>
    <row r="77" spans="1:15" outlineLevel="1" x14ac:dyDescent="0.25">
      <c r="A77" s="13"/>
      <c r="B77" s="14" t="s">
        <v>197</v>
      </c>
      <c r="C77" s="15" t="s">
        <v>198</v>
      </c>
      <c r="D77" s="15" t="s">
        <v>44</v>
      </c>
      <c r="E77" s="16">
        <v>730</v>
      </c>
      <c r="F77" s="16">
        <v>2630336</v>
      </c>
      <c r="G77" s="17">
        <f t="shared" si="1"/>
        <v>5.1360526733834145E-3</v>
      </c>
      <c r="H77" s="19"/>
      <c r="L77" s="15"/>
      <c r="M77" s="15"/>
      <c r="N77" s="15"/>
      <c r="O77" s="15"/>
    </row>
    <row r="78" spans="1:15" outlineLevel="1" x14ac:dyDescent="0.25">
      <c r="A78" s="13"/>
      <c r="B78" s="14" t="s">
        <v>199</v>
      </c>
      <c r="C78" s="15" t="s">
        <v>200</v>
      </c>
      <c r="D78" s="15" t="s">
        <v>83</v>
      </c>
      <c r="E78" s="16">
        <v>11000</v>
      </c>
      <c r="F78" s="16">
        <v>6777100</v>
      </c>
      <c r="G78" s="17">
        <f t="shared" si="1"/>
        <v>1.3233116443217421E-2</v>
      </c>
      <c r="H78" s="19"/>
    </row>
    <row r="79" spans="1:15" outlineLevel="1" x14ac:dyDescent="0.25">
      <c r="A79" s="13"/>
      <c r="B79" s="14" t="s">
        <v>201</v>
      </c>
      <c r="C79" s="15" t="s">
        <v>202</v>
      </c>
      <c r="D79" s="15" t="s">
        <v>86</v>
      </c>
      <c r="E79" s="16">
        <v>22450</v>
      </c>
      <c r="F79" s="16">
        <v>7643102.5</v>
      </c>
      <c r="G79" s="17">
        <f t="shared" si="1"/>
        <v>1.4924092217902373E-2</v>
      </c>
      <c r="H79" s="19"/>
    </row>
    <row r="80" spans="1:15" outlineLevel="1" x14ac:dyDescent="0.25">
      <c r="A80" s="13"/>
      <c r="B80" s="14" t="s">
        <v>203</v>
      </c>
      <c r="C80" s="15" t="s">
        <v>204</v>
      </c>
      <c r="D80" s="15" t="s">
        <v>205</v>
      </c>
      <c r="E80" s="16">
        <v>9924</v>
      </c>
      <c r="F80" s="16">
        <v>2781201</v>
      </c>
      <c r="G80" s="17">
        <f t="shared" si="1"/>
        <v>5.4306350334203026E-3</v>
      </c>
      <c r="H80" s="19"/>
    </row>
    <row r="81" spans="1:8" outlineLevel="1" x14ac:dyDescent="0.25">
      <c r="A81" s="13"/>
      <c r="B81" s="14" t="s">
        <v>206</v>
      </c>
      <c r="C81" s="15" t="s">
        <v>207</v>
      </c>
      <c r="D81" s="15" t="s">
        <v>208</v>
      </c>
      <c r="E81" s="16">
        <v>16250</v>
      </c>
      <c r="F81" s="16">
        <v>5289375</v>
      </c>
      <c r="G81" s="17">
        <f t="shared" si="1"/>
        <v>1.0328151464024899E-2</v>
      </c>
      <c r="H81" s="19"/>
    </row>
    <row r="82" spans="1:8" outlineLevel="1" x14ac:dyDescent="0.25">
      <c r="A82" s="13"/>
      <c r="B82" s="14" t="s">
        <v>209</v>
      </c>
      <c r="C82" s="15" t="s">
        <v>210</v>
      </c>
      <c r="D82" s="15" t="s">
        <v>89</v>
      </c>
      <c r="E82" s="16">
        <v>3695</v>
      </c>
      <c r="F82" s="16">
        <v>2795082.75</v>
      </c>
      <c r="G82" s="17">
        <f t="shared" si="1"/>
        <v>5.4577408477340401E-3</v>
      </c>
      <c r="H82" s="19"/>
    </row>
    <row r="83" spans="1:8" outlineLevel="1" x14ac:dyDescent="0.25">
      <c r="A83" s="13"/>
      <c r="B83" s="14" t="s">
        <v>211</v>
      </c>
      <c r="C83" s="15" t="s">
        <v>212</v>
      </c>
      <c r="D83" s="15" t="s">
        <v>213</v>
      </c>
      <c r="E83" s="16">
        <v>1320</v>
      </c>
      <c r="F83" s="16">
        <v>6174300</v>
      </c>
      <c r="G83" s="17">
        <f t="shared" si="1"/>
        <v>1.2056075733773637E-2</v>
      </c>
      <c r="H83" s="19"/>
    </row>
    <row r="84" spans="1:8" outlineLevel="1" x14ac:dyDescent="0.25">
      <c r="A84" s="13"/>
      <c r="B84" s="14" t="s">
        <v>214</v>
      </c>
      <c r="C84" s="15" t="s">
        <v>215</v>
      </c>
      <c r="D84" s="15" t="s">
        <v>216</v>
      </c>
      <c r="E84" s="16">
        <v>910</v>
      </c>
      <c r="F84" s="16">
        <v>1205113</v>
      </c>
      <c r="G84" s="17">
        <f t="shared" si="1"/>
        <v>2.3531304918379655E-3</v>
      </c>
      <c r="H84" s="19"/>
    </row>
    <row r="85" spans="1:8" outlineLevel="1" x14ac:dyDescent="0.25">
      <c r="A85" s="13"/>
      <c r="B85" s="14" t="s">
        <v>217</v>
      </c>
      <c r="C85" s="15" t="s">
        <v>218</v>
      </c>
      <c r="D85" s="15" t="s">
        <v>25</v>
      </c>
      <c r="E85" s="16">
        <v>4225</v>
      </c>
      <c r="F85" s="16">
        <v>5852047.5</v>
      </c>
      <c r="G85" s="17">
        <f t="shared" si="1"/>
        <v>1.142683832299057E-2</v>
      </c>
      <c r="H85" s="20"/>
    </row>
    <row r="86" spans="1:8" outlineLevel="1" x14ac:dyDescent="0.25">
      <c r="A86" s="13"/>
      <c r="B86" s="14" t="s">
        <v>219</v>
      </c>
      <c r="C86" s="15" t="s">
        <v>220</v>
      </c>
      <c r="D86" s="15" t="s">
        <v>221</v>
      </c>
      <c r="E86" s="16">
        <v>25300</v>
      </c>
      <c r="F86" s="16">
        <v>7975825</v>
      </c>
      <c r="G86" s="17">
        <f t="shared" si="1"/>
        <v>1.5573773583940709E-2</v>
      </c>
      <c r="H86" s="19"/>
    </row>
    <row r="87" spans="1:8" outlineLevel="1" x14ac:dyDescent="0.25">
      <c r="A87" s="13"/>
      <c r="B87" s="14" t="s">
        <v>222</v>
      </c>
      <c r="C87" s="15" t="s">
        <v>223</v>
      </c>
      <c r="D87" s="15" t="s">
        <v>57</v>
      </c>
      <c r="E87" s="16">
        <v>51</v>
      </c>
      <c r="F87" s="16">
        <v>442603.5</v>
      </c>
      <c r="G87" s="17">
        <f t="shared" si="1"/>
        <v>8.6423745461562933E-4</v>
      </c>
      <c r="H87" s="19"/>
    </row>
    <row r="88" spans="1:8" outlineLevel="1" x14ac:dyDescent="0.25">
      <c r="A88" s="13"/>
      <c r="B88" s="14" t="s">
        <v>224</v>
      </c>
      <c r="C88" s="15" t="s">
        <v>225</v>
      </c>
      <c r="D88" s="15" t="s">
        <v>226</v>
      </c>
      <c r="E88" s="16">
        <v>1275</v>
      </c>
      <c r="F88" s="16">
        <v>2558160</v>
      </c>
      <c r="G88" s="17">
        <f t="shared" si="1"/>
        <v>4.9951202078147103E-3</v>
      </c>
      <c r="H88" s="19"/>
    </row>
    <row r="89" spans="1:8" x14ac:dyDescent="0.25">
      <c r="A89" s="21" t="s">
        <v>227</v>
      </c>
      <c r="B89" s="14" t="s">
        <v>228</v>
      </c>
      <c r="C89" s="15" t="s">
        <v>229</v>
      </c>
      <c r="D89" s="15" t="s">
        <v>230</v>
      </c>
      <c r="E89" s="16">
        <v>360</v>
      </c>
      <c r="F89" s="16">
        <v>5875920</v>
      </c>
      <c r="G89" s="17">
        <f t="shared" si="1"/>
        <v>1.1473452298332635E-2</v>
      </c>
      <c r="H89" s="19"/>
    </row>
    <row r="90" spans="1:8" x14ac:dyDescent="0.25">
      <c r="A90" s="22"/>
      <c r="B90" s="14"/>
      <c r="C90" s="15"/>
      <c r="D90" s="15"/>
      <c r="E90" s="16"/>
      <c r="F90" s="16"/>
      <c r="G90" s="17"/>
      <c r="H90" s="19"/>
    </row>
    <row r="91" spans="1:8" x14ac:dyDescent="0.25">
      <c r="A91" s="22"/>
      <c r="B91" s="14"/>
      <c r="C91" s="15"/>
      <c r="D91" s="15"/>
      <c r="E91" s="16"/>
      <c r="F91" s="16"/>
      <c r="G91" s="17"/>
      <c r="H91" s="19"/>
    </row>
    <row r="92" spans="1:8" x14ac:dyDescent="0.25">
      <c r="A92" s="22"/>
      <c r="B92" s="23"/>
      <c r="C92" s="23" t="s">
        <v>231</v>
      </c>
      <c r="D92" s="23"/>
      <c r="E92" s="24"/>
      <c r="F92" s="25">
        <f>SUM(F7:F91)</f>
        <v>505801884.32999992</v>
      </c>
      <c r="G92" s="26">
        <f>+F92/$F$104</f>
        <v>0.98764002781981641</v>
      </c>
      <c r="H92" s="27"/>
    </row>
    <row r="93" spans="1:8" x14ac:dyDescent="0.25">
      <c r="A93" s="28" t="s">
        <v>232</v>
      </c>
    </row>
    <row r="94" spans="1:8" x14ac:dyDescent="0.25">
      <c r="A94" s="22"/>
      <c r="B94" s="29"/>
      <c r="C94" s="29" t="s">
        <v>233</v>
      </c>
      <c r="D94" s="29"/>
      <c r="E94" s="29"/>
      <c r="F94" s="29" t="s">
        <v>11</v>
      </c>
      <c r="G94" s="30" t="s">
        <v>12</v>
      </c>
      <c r="H94" s="29" t="s">
        <v>13</v>
      </c>
    </row>
    <row r="95" spans="1:8" x14ac:dyDescent="0.25">
      <c r="A95" s="22"/>
      <c r="B95" s="31"/>
      <c r="C95" s="23" t="s">
        <v>234</v>
      </c>
      <c r="D95" s="15"/>
      <c r="E95" s="32"/>
      <c r="F95" s="33" t="s">
        <v>235</v>
      </c>
      <c r="G95" s="26">
        <v>0</v>
      </c>
      <c r="H95" s="15"/>
    </row>
    <row r="96" spans="1:8" x14ac:dyDescent="0.25">
      <c r="A96" s="22"/>
      <c r="B96" s="31" t="s">
        <v>236</v>
      </c>
      <c r="C96" s="23" t="s">
        <v>237</v>
      </c>
      <c r="D96" s="23"/>
      <c r="E96" s="24"/>
      <c r="F96" s="16">
        <v>3907805.31</v>
      </c>
      <c r="G96" s="26">
        <f>+F96/$F$104</f>
        <v>7.6304677081131091E-3</v>
      </c>
      <c r="H96" s="15"/>
    </row>
    <row r="97" spans="1:8" x14ac:dyDescent="0.25">
      <c r="A97" s="22"/>
      <c r="B97" s="31"/>
      <c r="C97" s="23" t="s">
        <v>238</v>
      </c>
      <c r="D97" s="15"/>
      <c r="E97" s="32"/>
      <c r="F97" s="24" t="s">
        <v>235</v>
      </c>
      <c r="G97" s="26">
        <v>0</v>
      </c>
      <c r="H97" s="15"/>
    </row>
    <row r="98" spans="1:8" x14ac:dyDescent="0.25">
      <c r="A98" s="22"/>
      <c r="B98" s="31"/>
      <c r="C98" s="23" t="s">
        <v>239</v>
      </c>
      <c r="D98" s="15"/>
      <c r="E98" s="32"/>
      <c r="F98" s="24" t="s">
        <v>235</v>
      </c>
      <c r="G98" s="26">
        <v>0</v>
      </c>
      <c r="H98" s="15"/>
    </row>
    <row r="99" spans="1:8" x14ac:dyDescent="0.25">
      <c r="A99" s="22"/>
      <c r="B99" s="31"/>
      <c r="C99" s="23" t="s">
        <v>240</v>
      </c>
      <c r="D99" s="15"/>
      <c r="E99" s="32"/>
      <c r="F99" s="24" t="s">
        <v>235</v>
      </c>
      <c r="G99" s="26">
        <v>0</v>
      </c>
      <c r="H99" s="15"/>
    </row>
    <row r="100" spans="1:8" x14ac:dyDescent="0.25">
      <c r="A100" s="22"/>
      <c r="B100" s="15" t="s">
        <v>232</v>
      </c>
      <c r="C100" s="15" t="s">
        <v>241</v>
      </c>
      <c r="D100" s="15"/>
      <c r="E100" s="32"/>
      <c r="F100" s="16">
        <v>2422129.73</v>
      </c>
      <c r="G100" s="26">
        <f>+F100/$F$104</f>
        <v>4.7295044720704685E-3</v>
      </c>
      <c r="H100" s="15"/>
    </row>
    <row r="101" spans="1:8" x14ac:dyDescent="0.25">
      <c r="A101" s="22"/>
      <c r="B101" s="31"/>
      <c r="C101" s="15"/>
      <c r="D101" s="15"/>
      <c r="E101" s="32"/>
      <c r="F101" s="33"/>
      <c r="G101" s="26"/>
      <c r="H101" s="15"/>
    </row>
    <row r="102" spans="1:8" x14ac:dyDescent="0.25">
      <c r="A102" s="22"/>
      <c r="B102" s="31"/>
      <c r="C102" s="15" t="s">
        <v>242</v>
      </c>
      <c r="D102" s="15"/>
      <c r="E102" s="32"/>
      <c r="F102" s="34">
        <f>SUM(F95:F101)</f>
        <v>6329935.04</v>
      </c>
      <c r="G102" s="26">
        <f>+F102/$F$104</f>
        <v>1.2359972180183577E-2</v>
      </c>
      <c r="H102" s="15"/>
    </row>
    <row r="103" spans="1:8" x14ac:dyDescent="0.25">
      <c r="A103" s="22"/>
      <c r="B103" s="31"/>
      <c r="C103" s="15"/>
      <c r="D103" s="15"/>
      <c r="E103" s="32"/>
      <c r="F103" s="34"/>
      <c r="G103" s="26"/>
      <c r="H103" s="15"/>
    </row>
    <row r="104" spans="1:8" x14ac:dyDescent="0.25">
      <c r="A104" s="21" t="s">
        <v>243</v>
      </c>
      <c r="B104" s="35"/>
      <c r="C104" s="36" t="s">
        <v>244</v>
      </c>
      <c r="D104" s="37"/>
      <c r="E104" s="38"/>
      <c r="F104" s="38">
        <f>+F102+F92</f>
        <v>512131819.36999995</v>
      </c>
      <c r="G104" s="39">
        <v>1</v>
      </c>
      <c r="H104" s="15"/>
    </row>
    <row r="105" spans="1:8" x14ac:dyDescent="0.25">
      <c r="A105" s="22"/>
      <c r="F105" s="40"/>
    </row>
    <row r="106" spans="1:8" x14ac:dyDescent="0.25">
      <c r="A106" s="22"/>
      <c r="C106" s="23" t="s">
        <v>245</v>
      </c>
      <c r="D106" s="41"/>
      <c r="F106" s="4">
        <v>0</v>
      </c>
    </row>
    <row r="107" spans="1:8" x14ac:dyDescent="0.25">
      <c r="A107" s="22"/>
      <c r="C107" s="23" t="s">
        <v>246</v>
      </c>
      <c r="D107" s="42"/>
    </row>
    <row r="108" spans="1:8" x14ac:dyDescent="0.25">
      <c r="A108" s="22"/>
      <c r="C108" s="23" t="s">
        <v>247</v>
      </c>
      <c r="D108" s="42"/>
    </row>
    <row r="109" spans="1:8" x14ac:dyDescent="0.25">
      <c r="A109" s="22"/>
      <c r="C109" s="23" t="s">
        <v>248</v>
      </c>
      <c r="D109" s="43">
        <v>28.554200000000002</v>
      </c>
    </row>
    <row r="110" spans="1:8" x14ac:dyDescent="0.25">
      <c r="A110" s="22"/>
      <c r="C110" s="23" t="s">
        <v>249</v>
      </c>
      <c r="D110" s="43">
        <v>28.1752</v>
      </c>
    </row>
    <row r="111" spans="1:8" x14ac:dyDescent="0.25">
      <c r="A111" s="22" t="s">
        <v>250</v>
      </c>
      <c r="C111" s="23" t="s">
        <v>251</v>
      </c>
      <c r="D111" s="44"/>
    </row>
    <row r="112" spans="1:8" x14ac:dyDescent="0.25">
      <c r="A112" s="28" t="s">
        <v>252</v>
      </c>
      <c r="C112" s="23" t="s">
        <v>253</v>
      </c>
      <c r="D112" s="42">
        <v>0</v>
      </c>
    </row>
    <row r="113" spans="2:7" x14ac:dyDescent="0.25">
      <c r="C113" s="23" t="s">
        <v>254</v>
      </c>
      <c r="D113" s="42">
        <v>0</v>
      </c>
      <c r="F113" s="40"/>
      <c r="G113" s="45"/>
    </row>
    <row r="114" spans="2:7" x14ac:dyDescent="0.25">
      <c r="B114" s="46"/>
      <c r="C114" s="13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2025-10-05T10:56:53Z</dcterms:created>
  <dcterms:modified xsi:type="dcterms:W3CDTF">2025-10-05T10:56:58Z</dcterms:modified>
</cp:coreProperties>
</file>