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224FD913-1B27-4D2C-876C-97BDCEF9782B}" xr6:coauthVersionLast="47" xr6:coauthVersionMax="47" xr10:uidLastSave="{00000000-0000-0000-0000-000000000000}"/>
  <bookViews>
    <workbookView xWindow="-120" yWindow="-120" windowWidth="20730" windowHeight="11040" xr2:uid="{36B82081-2FD0-4881-A8D7-01D4F144C5CD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Port_E1!$C$6:$H$96</definedName>
    <definedName name="IN" localSheetId="0">#REF!</definedName>
    <definedName name="IN">#REF!</definedName>
    <definedName name="_xlnm.Print_Area" localSheetId="0">Port_E1!$B$2:$G$119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7" i="1" l="1"/>
  <c r="F97" i="1"/>
  <c r="F109" i="1" s="1"/>
  <c r="G89" i="1" l="1"/>
  <c r="G81" i="1"/>
  <c r="G73" i="1"/>
  <c r="G65" i="1"/>
  <c r="G57" i="1"/>
  <c r="G49" i="1"/>
  <c r="G41" i="1"/>
  <c r="G33" i="1"/>
  <c r="G25" i="1"/>
  <c r="G17" i="1"/>
  <c r="G9" i="1"/>
  <c r="G74" i="1"/>
  <c r="G50" i="1"/>
  <c r="G34" i="1"/>
  <c r="G18" i="1"/>
  <c r="G88" i="1"/>
  <c r="G80" i="1"/>
  <c r="G72" i="1"/>
  <c r="G64" i="1"/>
  <c r="G56" i="1"/>
  <c r="G48" i="1"/>
  <c r="G40" i="1"/>
  <c r="G32" i="1"/>
  <c r="G24" i="1"/>
  <c r="G16" i="1"/>
  <c r="G8" i="1"/>
  <c r="G87" i="1"/>
  <c r="G79" i="1"/>
  <c r="G71" i="1"/>
  <c r="G63" i="1"/>
  <c r="G55" i="1"/>
  <c r="G47" i="1"/>
  <c r="G39" i="1"/>
  <c r="G31" i="1"/>
  <c r="G23" i="1"/>
  <c r="G15" i="1"/>
  <c r="G7" i="1"/>
  <c r="G86" i="1"/>
  <c r="G78" i="1"/>
  <c r="G70" i="1"/>
  <c r="G62" i="1"/>
  <c r="G54" i="1"/>
  <c r="G46" i="1"/>
  <c r="G38" i="1"/>
  <c r="G30" i="1"/>
  <c r="G22" i="1"/>
  <c r="G14" i="1"/>
  <c r="G84" i="1"/>
  <c r="G76" i="1"/>
  <c r="G68" i="1"/>
  <c r="G60" i="1"/>
  <c r="G52" i="1"/>
  <c r="G44" i="1"/>
  <c r="G36" i="1"/>
  <c r="G28" i="1"/>
  <c r="G20" i="1"/>
  <c r="G12" i="1"/>
  <c r="G83" i="1"/>
  <c r="G75" i="1"/>
  <c r="G67" i="1"/>
  <c r="G59" i="1"/>
  <c r="G51" i="1"/>
  <c r="G43" i="1"/>
  <c r="G35" i="1"/>
  <c r="G27" i="1"/>
  <c r="G19" i="1"/>
  <c r="G11" i="1"/>
  <c r="G94" i="1"/>
  <c r="G82" i="1"/>
  <c r="G66" i="1"/>
  <c r="G58" i="1"/>
  <c r="G42" i="1"/>
  <c r="G26" i="1"/>
  <c r="G10" i="1"/>
  <c r="G105" i="1"/>
  <c r="G101" i="1"/>
  <c r="G85" i="1"/>
  <c r="G77" i="1"/>
  <c r="G69" i="1"/>
  <c r="G61" i="1"/>
  <c r="G53" i="1"/>
  <c r="G45" i="1"/>
  <c r="G37" i="1"/>
  <c r="G29" i="1"/>
  <c r="G21" i="1"/>
  <c r="G13" i="1"/>
  <c r="G107" i="1"/>
  <c r="G97" i="1"/>
</calcChain>
</file>

<file path=xl/sharedStrings.xml><?xml version="1.0" encoding="utf-8"?>
<sst xmlns="http://schemas.openxmlformats.org/spreadsheetml/2006/main" count="295" uniqueCount="254">
  <si>
    <t>NAME OF PENSION FUND</t>
  </si>
  <si>
    <t>ADITYA BIRLA SUN LIFE PENSION FUND MANAGEMENT LIMITED</t>
  </si>
  <si>
    <t>E-TIER I</t>
  </si>
  <si>
    <t>SCHEME NAME</t>
  </si>
  <si>
    <t>Scheme E TIER I</t>
  </si>
  <si>
    <t>MONTH</t>
  </si>
  <si>
    <t>30-09-2025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</si>
  <si>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</si>
  <si>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</si>
  <si>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</si>
  <si>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</si>
  <si>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</si>
  <si>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</si>
  <si>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</si>
  <si>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</si>
  <si>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</si>
  <si>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</si>
  <si>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</si>
  <si>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</si>
  <si>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</si>
  <si>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</si>
  <si>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</si>
  <si>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</si>
  <si>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INE009A01021</t>
  </si>
  <si>
    <t>INFOSYS LTD EQ</t>
  </si>
  <si>
    <t>Writing , modifying, testing of computer program</t>
  </si>
  <si>
    <t>INE018A01030</t>
  </si>
  <si>
    <t>LARSEN AND TOUBRO LIMITED</t>
  </si>
  <si>
    <t>Construction of utility projects n.e.c.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</si>
  <si>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</si>
  <si>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</si>
  <si>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</si>
  <si>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</si>
  <si>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</si>
  <si>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</si>
  <si>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</si>
  <si>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</si>
  <si>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</si>
  <si>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</si>
  <si>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</si>
  <si>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</si>
  <si>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</si>
  <si>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</si>
  <si>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</si>
  <si>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</si>
  <si>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INE047A01021</t>
  </si>
  <si>
    <t>Grasim Industries Ltd</t>
  </si>
  <si>
    <t>Manufacture of synthetic or artificial filament staple fibre not textured</t>
  </si>
  <si>
    <t>INE053A01029</t>
  </si>
  <si>
    <t>The Indian Hotels Company Limited</t>
  </si>
  <si>
    <t>Hotels and Motels, inns, resorts providing short term lodging facilities includes accommodation in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</si>
  <si>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</si>
  <si>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</si>
  <si>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</si>
  <si>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</si>
  <si>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</si>
  <si>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</si>
  <si>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</si>
  <si>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</si>
  <si>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</si>
  <si>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</si>
  <si>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</si>
  <si>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</si>
  <si>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INE079A01024</t>
  </si>
  <si>
    <t>AMBUJA CEMENTS LTD</t>
  </si>
  <si>
    <t>Manufacture of clinkers and cement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</si>
  <si>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</si>
  <si>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</si>
  <si>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</si>
  <si>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</si>
  <si>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</si>
  <si>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</si>
  <si>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</si>
  <si>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</si>
  <si>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</si>
  <si>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</si>
  <si>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INE101A01026</t>
  </si>
  <si>
    <t>MAHINDRA AND MAHINDRA LTD</t>
  </si>
  <si>
    <t>Manufacture of tractors used in agriculture and forestry</t>
  </si>
  <si>
    <t>INE102D01028</t>
  </si>
  <si>
    <t>GODREJ CONSUMER PRODUCTS LIMITED</t>
  </si>
  <si>
    <t>INE121A01024</t>
  </si>
  <si>
    <t>CHOLAMANDALAM INVESTMENT AND FINANCE COMPANY</t>
  </si>
  <si>
    <t>Other credit granting</t>
  </si>
  <si>
    <t>INE121E01018</t>
  </si>
  <si>
    <t>JSW ENERGY LIMITED</t>
  </si>
  <si>
    <t>Electric power generation by coal based thermal power plants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</si>
  <si>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</si>
  <si>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</si>
  <si>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</si>
  <si>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</si>
  <si>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</si>
  <si>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</si>
  <si>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</si>
  <si>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</si>
  <si>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</si>
  <si>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</si>
  <si>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</si>
  <si>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</si>
  <si>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</si>
  <si>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</si>
  <si>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</si>
  <si>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</si>
  <si>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INE159A01016</t>
  </si>
  <si>
    <t>GlaxoSmithKline Pharmaceuticals Limited</t>
  </si>
  <si>
    <t>INE171A01029</t>
  </si>
  <si>
    <t>Federal Bank</t>
  </si>
  <si>
    <t>INE176B01034</t>
  </si>
  <si>
    <t>Havells India Limited.</t>
  </si>
  <si>
    <t>Manufacture of engines and turbines, except aircraft, vehicle</t>
  </si>
  <si>
    <t>INE192A01025</t>
  </si>
  <si>
    <t>Tata Consumer Products Limited</t>
  </si>
  <si>
    <t>Processing and blending of tea including manufacture of instant tea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</si>
  <si>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</si>
  <si>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</si>
  <si>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</si>
  <si>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</si>
  <si>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</si>
  <si>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</si>
  <si>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</si>
  <si>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</si>
  <si>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</si>
  <si>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</si>
  <si>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</si>
  <si>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</si>
  <si>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</si>
  <si>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</si>
  <si>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</si>
  <si>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</si>
  <si>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</si>
  <si>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</si>
  <si>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</si>
  <si>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</si>
  <si>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INE249Z01020</t>
  </si>
  <si>
    <t>Mazagon Dock Shipbuilders Limited</t>
  </si>
  <si>
    <t>Building of commercial vessels: passenger vessels, ferry-boats,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</si>
  <si>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</si>
  <si>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</si>
  <si>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</si>
  <si>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</si>
  <si>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</si>
  <si>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</si>
  <si>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</si>
  <si>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</si>
  <si>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</si>
  <si>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</si>
  <si>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</si>
  <si>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</si>
  <si>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INE296A01032</t>
  </si>
  <si>
    <t>Bajaj Finance Limited</t>
  </si>
  <si>
    <t>INE298A01020</t>
  </si>
  <si>
    <t>CUMMINS INDIA LIMITED</t>
  </si>
  <si>
    <t>INE326A01037</t>
  </si>
  <si>
    <t>Lupin Limited</t>
  </si>
  <si>
    <t>INE356A01018</t>
  </si>
  <si>
    <t>Mphasis Limited</t>
  </si>
  <si>
    <t>Other information technology and computer service activities</t>
  </si>
  <si>
    <t>INE377Y01014</t>
  </si>
  <si>
    <t>Bajaj Housing Finance Ltd</t>
  </si>
  <si>
    <t>INE397D01024</t>
  </si>
  <si>
    <t>BHARTI AIRTEL LTD</t>
  </si>
  <si>
    <t>INE405E01023</t>
  </si>
  <si>
    <t>UNO Minda Ltd</t>
  </si>
  <si>
    <t>Manufacture of motor vehicle electrical equipment, such as generators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</si>
  <si>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</si>
  <si>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</si>
  <si>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</si>
  <si>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</si>
  <si>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</si>
  <si>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</si>
  <si>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</si>
  <si>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</si>
  <si>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</si>
  <si>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</si>
  <si>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INE494B01023</t>
  </si>
  <si>
    <t>TVS Motor Company Ltd</t>
  </si>
  <si>
    <t>INE494B04019</t>
  </si>
  <si>
    <t>TVS Motors NC Redeemable Preference Shares</t>
  </si>
  <si>
    <t>INE562A01011</t>
  </si>
  <si>
    <t>Indian Bank</t>
  </si>
  <si>
    <t>INE585B01010</t>
  </si>
  <si>
    <t>MARUTI SUZUKI INDIA LTD.</t>
  </si>
  <si>
    <t>Manufacture of passenger cars</t>
  </si>
  <si>
    <t>INE591G01025</t>
  </si>
  <si>
    <t>Coforge Ltd</t>
  </si>
  <si>
    <t>INE628A01036</t>
  </si>
  <si>
    <t>UPL LIMITED</t>
  </si>
  <si>
    <t>Manufacture of insecticides, rodenticides, fungicides, herbicides</t>
  </si>
  <si>
    <t>INE634S01028</t>
  </si>
  <si>
    <t>Mankind Pharma</t>
  </si>
  <si>
    <t>Wholesale of pharmaceutical and medical goods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</si>
  <si>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</si>
  <si>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</si>
  <si>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</si>
  <si>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</si>
  <si>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</si>
  <si>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</si>
  <si>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</si>
  <si>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</si>
  <si>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</si>
  <si>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</si>
  <si>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</si>
  <si>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</si>
  <si>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</si>
  <si>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</si>
  <si>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</si>
  <si>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</si>
  <si>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</si>
  <si>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02A</t>
  </si>
  <si>
    <t>INE795G01014</t>
  </si>
  <si>
    <t>HDFC LIFE INSURANCE COMPANY LTD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</si>
  <si>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</si>
  <si>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</si>
  <si>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</si>
  <si>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</si>
  <si>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</si>
  <si>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</si>
  <si>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</si>
  <si>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</si>
  <si>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NCA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</si>
  <si>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</si>
  <si>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</si>
  <si>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</si>
  <si>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</si>
  <si>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</si>
  <si>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</si>
  <si>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</si>
  <si>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>Activities of holding companies</t>
  </si>
  <si>
    <t>INE935N01020</t>
  </si>
  <si>
    <t>Dixon Technologies (India) Limited</t>
  </si>
  <si>
    <t>Manufacture of other electronic components n.e.c</t>
  </si>
  <si>
    <t>Infrastructure</t>
  </si>
  <si>
    <t xml:space="preserve">Subtotal A </t>
  </si>
  <si>
    <t>GOI</t>
  </si>
  <si>
    <t>SDL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</si>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</sst>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0" fontId="0" fillId="0" borderId="5" xfId="1" applyNumberFormat="1" applyFont="1" applyFill="1" applyBorder="1"/>
    <xf numFmtId="164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9" fillId="2" borderId="7" xfId="0" applyFont="1" applyFill="1" applyBorder="1"/>
    <xf numFmtId="0" fontId="4" fillId="0" borderId="6" xfId="2" applyFont="1" applyBorder="1"/>
    <xf numFmtId="0" fontId="9" fillId="2" borderId="8" xfId="0" applyFont="1" applyFill="1" applyBorder="1"/>
    <xf numFmtId="43" fontId="0" fillId="0" borderId="5" xfId="1" applyNumberFormat="1" applyFont="1" applyFill="1" applyBorder="1"/>
    <xf numFmtId="10" fontId="1" fillId="0" borderId="5" xfId="1" applyNumberFormat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</cellXfs>
  <cellStyles count="5">
    <cellStyle name="Comma 2 9" xfId="3" xr:uid="{12B6EEFD-788E-4AE6-9A84-D7484303858E}"/>
    <cellStyle name="Normal" xfId="0" builtinId="0"/>
    <cellStyle name="Normal 2 9" xfId="2" xr:uid="{0F25ADAF-C7B9-4F25-8710-F63F64DCF56F}"/>
    <cellStyle name="Percent" xfId="1" builtinId="5"/>
    <cellStyle name="Percent 2 8" xfId="4" xr:uid="{5627D4CD-0432-4F82-A81A-829AF21BEFB9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6.%20September%202025\11.%20Website%20upload%20Portfolio%20report\Portfolio_ABSLPM_Sept_2025.xlsx" TargetMode="External"/><Relationship Id="rId1" Type="http://schemas.openxmlformats.org/officeDocument/2006/relationships/externalLinkPath" Target="file:///Y:\PFRDA%20&amp;%20NPS%20Trust%20Communication%20April%202019%20Onwards\NPS%20Trust\2025-26\Monthly\6.%20September%202025\11.%20Website%20upload%20Portfolio%20report\Portfolio_ABSLPM_Sep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5BA009-EDA8-4CA3-8C3F-DBAB5172A0BF}" name="Table134567685" displayName="Table134567685" ref="B6:H96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0431D86D-871E-4698-BF85-79E439E836D1}" name="ISIN No." dataDxfId="6"/>
    <tableColumn id="2" xr3:uid="{177423B4-9F8B-4798-877C-4EF6773CBD25}" name="Name of the Instrument" dataDxfId="5"/>
    <tableColumn id="3" xr3:uid="{E77BC7E4-BDBC-4EDA-9BFE-3C25837DD9C4}" name="Industry " dataDxfId="4"/>
    <tableColumn id="4" xr3:uid="{C18A8E1B-38FA-4F6F-9781-9AC86AFB9F51}" name="Quantity" dataDxfId="3"/>
    <tableColumn id="5" xr3:uid="{8CDDFFB7-E2F4-45DD-B74D-806C771FB07F}" name="Market Value" dataDxfId="2"/>
    <tableColumn id="6" xr3:uid="{9016883A-4601-4101-B96A-D9573E639724}" name="% of Portfolio" dataDxfId="1" dataCellStyle="Percent">
      <calculatedColumnFormula>+F7/$F$109</calculatedColumnFormula>
    </tableColumn>
    <tableColumn id="7" xr3:uid="{84885D6B-89B7-49C4-AF19-1CA4B2C0D7CB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4BF53-A517-4538-856E-F5319BC2224A}">
  <sheetPr>
    <tabColor rgb="FF7030A0"/>
  </sheetPr>
  <dimension ref="A2:H119"/>
  <sheetViews>
    <sheetView showGridLines="0" tabSelected="1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5748</v>
      </c>
      <c r="F7" s="16">
        <v>8091459.5999999996</v>
      </c>
      <c r="G7" s="17">
        <f t="shared" ref="G7:G70" si="0">+F7/$F$109</f>
        <v>4.1367475573672423E-4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786688</v>
      </c>
      <c r="F8" s="16">
        <v>1073042432</v>
      </c>
      <c r="G8" s="17">
        <f t="shared" si="0"/>
        <v>5.4859146297009324E-2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73314</v>
      </c>
      <c r="F9" s="16">
        <v>229414168.80000001</v>
      </c>
      <c r="G9" s="17">
        <f t="shared" si="0"/>
        <v>1.1728767729481542E-2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430615</v>
      </c>
      <c r="F10" s="16">
        <v>620860707</v>
      </c>
      <c r="G10" s="17">
        <f t="shared" si="0"/>
        <v>3.1741417990241827E-2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185471</v>
      </c>
      <c r="F11" s="16">
        <v>678638389</v>
      </c>
      <c r="G11" s="17">
        <f t="shared" si="0"/>
        <v>3.4695294011372071E-2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992000</v>
      </c>
      <c r="F12" s="16">
        <v>256471680</v>
      </c>
      <c r="G12" s="17">
        <f t="shared" si="0"/>
        <v>1.3112079256675435E-2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19</v>
      </c>
      <c r="E13" s="16">
        <v>516650</v>
      </c>
      <c r="F13" s="16">
        <v>175480172.5</v>
      </c>
      <c r="G13" s="17">
        <f t="shared" si="0"/>
        <v>8.97139960948155E-3</v>
      </c>
      <c r="H13" s="18"/>
    </row>
    <row r="14" spans="1:8" x14ac:dyDescent="0.25">
      <c r="A14" s="13"/>
      <c r="B14" s="14" t="s">
        <v>34</v>
      </c>
      <c r="C14" s="15" t="s">
        <v>35</v>
      </c>
      <c r="D14" s="15" t="s">
        <v>36</v>
      </c>
      <c r="E14" s="16">
        <v>135617</v>
      </c>
      <c r="F14" s="16">
        <v>340995384.80000001</v>
      </c>
      <c r="G14" s="17">
        <f t="shared" si="0"/>
        <v>1.743334200352311E-2</v>
      </c>
      <c r="H14" s="18"/>
    </row>
    <row r="15" spans="1:8" x14ac:dyDescent="0.25">
      <c r="A15" s="13"/>
      <c r="B15" s="14" t="s">
        <v>37</v>
      </c>
      <c r="C15" s="15" t="s">
        <v>38</v>
      </c>
      <c r="D15" s="15" t="s">
        <v>39</v>
      </c>
      <c r="E15" s="16">
        <v>253440</v>
      </c>
      <c r="F15" s="16">
        <v>193108608</v>
      </c>
      <c r="G15" s="17">
        <f t="shared" si="0"/>
        <v>9.8726509423662998E-3</v>
      </c>
      <c r="H15" s="18"/>
    </row>
    <row r="16" spans="1:8" x14ac:dyDescent="0.25">
      <c r="A16" s="13"/>
      <c r="B16" s="14" t="s">
        <v>40</v>
      </c>
      <c r="C16" s="15" t="s">
        <v>41</v>
      </c>
      <c r="D16" s="15" t="s">
        <v>31</v>
      </c>
      <c r="E16" s="16">
        <v>1265126</v>
      </c>
      <c r="F16" s="16">
        <v>1203134826</v>
      </c>
      <c r="G16" s="17">
        <f t="shared" si="0"/>
        <v>6.1510101992463297E-2</v>
      </c>
      <c r="H16" s="18"/>
    </row>
    <row r="17" spans="1:8" x14ac:dyDescent="0.25">
      <c r="A17" s="13"/>
      <c r="B17" s="14" t="s">
        <v>42</v>
      </c>
      <c r="C17" s="15" t="s">
        <v>43</v>
      </c>
      <c r="D17" s="15" t="s">
        <v>44</v>
      </c>
      <c r="E17" s="16">
        <v>77805</v>
      </c>
      <c r="F17" s="16">
        <v>124044511.5</v>
      </c>
      <c r="G17" s="17">
        <f t="shared" si="0"/>
        <v>6.3417585370189314E-3</v>
      </c>
      <c r="H17" s="18"/>
    </row>
    <row r="18" spans="1:8" x14ac:dyDescent="0.25">
      <c r="A18" s="13"/>
      <c r="B18" s="14" t="s">
        <v>45</v>
      </c>
      <c r="C18" s="15" t="s">
        <v>46</v>
      </c>
      <c r="D18" s="15" t="s">
        <v>47</v>
      </c>
      <c r="E18" s="16">
        <v>45000</v>
      </c>
      <c r="F18" s="16">
        <v>124060500</v>
      </c>
      <c r="G18" s="17">
        <f t="shared" si="0"/>
        <v>6.342575946875627E-3</v>
      </c>
      <c r="H18" s="18"/>
    </row>
    <row r="19" spans="1:8" x14ac:dyDescent="0.25">
      <c r="A19" s="13"/>
      <c r="B19" s="14" t="s">
        <v>48</v>
      </c>
      <c r="C19" s="15" t="s">
        <v>49</v>
      </c>
      <c r="D19" s="15" t="s">
        <v>50</v>
      </c>
      <c r="E19" s="16">
        <v>165000</v>
      </c>
      <c r="F19" s="16">
        <v>118849500</v>
      </c>
      <c r="G19" s="17">
        <f t="shared" si="0"/>
        <v>6.0761642907951746E-3</v>
      </c>
      <c r="H19" s="18"/>
    </row>
    <row r="20" spans="1:8" x14ac:dyDescent="0.25">
      <c r="A20" s="13"/>
      <c r="B20" s="14" t="s">
        <v>51</v>
      </c>
      <c r="C20" s="15" t="s">
        <v>52</v>
      </c>
      <c r="D20" s="15" t="s">
        <v>44</v>
      </c>
      <c r="E20" s="16">
        <v>220690</v>
      </c>
      <c r="F20" s="16">
        <v>331763277</v>
      </c>
      <c r="G20" s="17">
        <f t="shared" si="0"/>
        <v>1.6961351765927397E-2</v>
      </c>
      <c r="H20" s="18"/>
    </row>
    <row r="21" spans="1:8" x14ac:dyDescent="0.25">
      <c r="A21" s="13"/>
      <c r="B21" s="14" t="s">
        <v>53</v>
      </c>
      <c r="C21" s="15" t="s">
        <v>54</v>
      </c>
      <c r="D21" s="15" t="s">
        <v>31</v>
      </c>
      <c r="E21" s="16">
        <v>791450</v>
      </c>
      <c r="F21" s="16">
        <v>690500552.5</v>
      </c>
      <c r="G21" s="17">
        <f t="shared" si="0"/>
        <v>3.5301745483782759E-2</v>
      </c>
      <c r="H21" s="18"/>
    </row>
    <row r="22" spans="1:8" x14ac:dyDescent="0.25">
      <c r="A22" s="13"/>
      <c r="B22" s="14" t="s">
        <v>55</v>
      </c>
      <c r="C22" s="15" t="s">
        <v>56</v>
      </c>
      <c r="D22" s="15" t="s">
        <v>57</v>
      </c>
      <c r="E22" s="16">
        <v>21690</v>
      </c>
      <c r="F22" s="16">
        <v>151949295</v>
      </c>
      <c r="G22" s="17">
        <f t="shared" si="0"/>
        <v>7.7683867436590124E-3</v>
      </c>
      <c r="H22" s="18"/>
    </row>
    <row r="23" spans="1:8" x14ac:dyDescent="0.25">
      <c r="A23" s="13"/>
      <c r="B23" s="14" t="s">
        <v>58</v>
      </c>
      <c r="C23" s="15" t="s">
        <v>59</v>
      </c>
      <c r="D23" s="15" t="s">
        <v>60</v>
      </c>
      <c r="E23" s="16">
        <v>62250</v>
      </c>
      <c r="F23" s="16">
        <v>295469625</v>
      </c>
      <c r="G23" s="17">
        <f t="shared" si="0"/>
        <v>1.5105843814569192E-2</v>
      </c>
      <c r="H23" s="18"/>
    </row>
    <row r="24" spans="1:8" x14ac:dyDescent="0.25">
      <c r="A24" s="13"/>
      <c r="B24" s="14" t="s">
        <v>61</v>
      </c>
      <c r="C24" s="15" t="s">
        <v>62</v>
      </c>
      <c r="D24" s="15" t="s">
        <v>25</v>
      </c>
      <c r="E24" s="16">
        <v>480000</v>
      </c>
      <c r="F24" s="16">
        <v>114897600</v>
      </c>
      <c r="G24" s="17">
        <f t="shared" si="0"/>
        <v>5.8741239485068739E-3</v>
      </c>
      <c r="H24" s="18"/>
    </row>
    <row r="25" spans="1:8" x14ac:dyDescent="0.25">
      <c r="A25" s="13"/>
      <c r="B25" s="14" t="s">
        <v>63</v>
      </c>
      <c r="C25" s="15" t="s">
        <v>64</v>
      </c>
      <c r="D25" s="15" t="s">
        <v>65</v>
      </c>
      <c r="E25" s="16">
        <v>413000</v>
      </c>
      <c r="F25" s="16">
        <v>235389350</v>
      </c>
      <c r="G25" s="17">
        <f t="shared" si="0"/>
        <v>1.2034248043984092E-2</v>
      </c>
      <c r="H25" s="18"/>
    </row>
    <row r="26" spans="1:8" x14ac:dyDescent="0.25">
      <c r="A26" s="13"/>
      <c r="B26" s="14" t="s">
        <v>66</v>
      </c>
      <c r="C26" s="15" t="s">
        <v>67</v>
      </c>
      <c r="D26" s="15" t="s">
        <v>68</v>
      </c>
      <c r="E26" s="16">
        <v>1512350</v>
      </c>
      <c r="F26" s="16">
        <v>255239309.5</v>
      </c>
      <c r="G26" s="17">
        <f t="shared" si="0"/>
        <v>1.3049074484883131E-2</v>
      </c>
      <c r="H26" s="18"/>
    </row>
    <row r="27" spans="1:8" x14ac:dyDescent="0.25">
      <c r="A27" s="13"/>
      <c r="B27" s="14" t="s">
        <v>69</v>
      </c>
      <c r="C27" s="15" t="s">
        <v>70</v>
      </c>
      <c r="D27" s="15" t="s">
        <v>44</v>
      </c>
      <c r="E27" s="16">
        <v>109825</v>
      </c>
      <c r="F27" s="16">
        <v>134392852.5</v>
      </c>
      <c r="G27" s="17">
        <f t="shared" si="0"/>
        <v>6.8708160429669712E-3</v>
      </c>
      <c r="H27" s="18"/>
    </row>
    <row r="28" spans="1:8" x14ac:dyDescent="0.25">
      <c r="A28" s="13"/>
      <c r="B28" s="14" t="s">
        <v>71</v>
      </c>
      <c r="C28" s="15" t="s">
        <v>72</v>
      </c>
      <c r="D28" s="15" t="s">
        <v>31</v>
      </c>
      <c r="E28" s="16">
        <v>708816</v>
      </c>
      <c r="F28" s="16">
        <v>955483968</v>
      </c>
      <c r="G28" s="17">
        <f t="shared" si="0"/>
        <v>4.884898604360035E-2</v>
      </c>
      <c r="H28" s="18"/>
    </row>
    <row r="29" spans="1:8" x14ac:dyDescent="0.25">
      <c r="A29" s="13"/>
      <c r="B29" s="14" t="s">
        <v>73</v>
      </c>
      <c r="C29" s="15" t="s">
        <v>74</v>
      </c>
      <c r="D29" s="15" t="s">
        <v>75</v>
      </c>
      <c r="E29" s="16">
        <v>51500</v>
      </c>
      <c r="F29" s="16">
        <v>81478150</v>
      </c>
      <c r="G29" s="17">
        <f t="shared" si="0"/>
        <v>4.1655591778682523E-3</v>
      </c>
      <c r="H29" s="18"/>
    </row>
    <row r="30" spans="1:8" x14ac:dyDescent="0.25">
      <c r="A30" s="13"/>
      <c r="B30" s="14" t="s">
        <v>76</v>
      </c>
      <c r="C30" s="15" t="s">
        <v>77</v>
      </c>
      <c r="D30" s="15" t="s">
        <v>78</v>
      </c>
      <c r="E30" s="16">
        <v>94598</v>
      </c>
      <c r="F30" s="16">
        <v>324187346</v>
      </c>
      <c r="G30" s="17">
        <f t="shared" si="0"/>
        <v>1.6574033338742359E-2</v>
      </c>
      <c r="H30" s="18"/>
    </row>
    <row r="31" spans="1:8" x14ac:dyDescent="0.25">
      <c r="A31" s="13"/>
      <c r="B31" s="14" t="s">
        <v>79</v>
      </c>
      <c r="C31" s="15" t="s">
        <v>80</v>
      </c>
      <c r="D31" s="15" t="s">
        <v>36</v>
      </c>
      <c r="E31" s="16">
        <v>75000</v>
      </c>
      <c r="F31" s="16">
        <v>87517500</v>
      </c>
      <c r="G31" s="17">
        <f t="shared" si="0"/>
        <v>4.4743201134179508E-3</v>
      </c>
      <c r="H31" s="18"/>
    </row>
    <row r="32" spans="1:8" x14ac:dyDescent="0.25">
      <c r="A32" s="13"/>
      <c r="B32" s="14" t="s">
        <v>81</v>
      </c>
      <c r="C32" s="15" t="s">
        <v>82</v>
      </c>
      <c r="D32" s="15" t="s">
        <v>83</v>
      </c>
      <c r="E32" s="16">
        <v>85850</v>
      </c>
      <c r="F32" s="16">
        <v>138287180</v>
      </c>
      <c r="G32" s="17">
        <f t="shared" si="0"/>
        <v>7.0699129991355853E-3</v>
      </c>
      <c r="H32" s="18"/>
    </row>
    <row r="33" spans="1:8" x14ac:dyDescent="0.25">
      <c r="A33" s="13"/>
      <c r="B33" s="14" t="s">
        <v>84</v>
      </c>
      <c r="C33" s="15" t="s">
        <v>85</v>
      </c>
      <c r="D33" s="15" t="s">
        <v>86</v>
      </c>
      <c r="E33" s="16">
        <v>275000</v>
      </c>
      <c r="F33" s="16">
        <v>145983750</v>
      </c>
      <c r="G33" s="17">
        <f t="shared" si="0"/>
        <v>7.4633990785520354E-3</v>
      </c>
      <c r="H33" s="18"/>
    </row>
    <row r="34" spans="1:8" x14ac:dyDescent="0.25">
      <c r="A34" s="13"/>
      <c r="B34" s="14" t="s">
        <v>87</v>
      </c>
      <c r="C34" s="15" t="s">
        <v>88</v>
      </c>
      <c r="D34" s="15" t="s">
        <v>89</v>
      </c>
      <c r="E34" s="16">
        <v>59810</v>
      </c>
      <c r="F34" s="16">
        <v>107095786</v>
      </c>
      <c r="G34" s="17">
        <f t="shared" si="0"/>
        <v>5.4752572841100878E-3</v>
      </c>
      <c r="H34" s="18"/>
    </row>
    <row r="35" spans="1:8" x14ac:dyDescent="0.25">
      <c r="A35" s="13"/>
      <c r="B35" s="14" t="s">
        <v>90</v>
      </c>
      <c r="C35" s="15" t="s">
        <v>91</v>
      </c>
      <c r="D35" s="15" t="s">
        <v>92</v>
      </c>
      <c r="E35" s="16">
        <v>1029500</v>
      </c>
      <c r="F35" s="16">
        <v>181490555</v>
      </c>
      <c r="G35" s="17">
        <f t="shared" si="0"/>
        <v>9.2786795855901594E-3</v>
      </c>
      <c r="H35" s="18"/>
    </row>
    <row r="36" spans="1:8" x14ac:dyDescent="0.25">
      <c r="A36" s="13"/>
      <c r="B36" s="14" t="s">
        <v>93</v>
      </c>
      <c r="C36" s="15" t="s">
        <v>94</v>
      </c>
      <c r="D36" s="15" t="s">
        <v>83</v>
      </c>
      <c r="E36" s="16">
        <v>200000</v>
      </c>
      <c r="F36" s="16">
        <v>82050000</v>
      </c>
      <c r="G36" s="17">
        <f t="shared" si="0"/>
        <v>4.1947949302247305E-3</v>
      </c>
      <c r="H36" s="18"/>
    </row>
    <row r="37" spans="1:8" x14ac:dyDescent="0.25">
      <c r="A37" s="13"/>
      <c r="B37" s="14" t="s">
        <v>95</v>
      </c>
      <c r="C37" s="15" t="s">
        <v>96</v>
      </c>
      <c r="D37" s="15" t="s">
        <v>97</v>
      </c>
      <c r="E37" s="16">
        <v>1128220</v>
      </c>
      <c r="F37" s="16">
        <v>453036741</v>
      </c>
      <c r="G37" s="17">
        <f t="shared" si="0"/>
        <v>2.3161440881807854E-2</v>
      </c>
      <c r="H37" s="18"/>
    </row>
    <row r="38" spans="1:8" x14ac:dyDescent="0.25">
      <c r="A38" s="13"/>
      <c r="B38" s="14" t="s">
        <v>98</v>
      </c>
      <c r="C38" s="15" t="s">
        <v>99</v>
      </c>
      <c r="D38" s="15" t="s">
        <v>100</v>
      </c>
      <c r="E38" s="16">
        <v>98050</v>
      </c>
      <c r="F38" s="16">
        <v>66693610</v>
      </c>
      <c r="G38" s="17">
        <f t="shared" si="0"/>
        <v>3.4097016100717295E-3</v>
      </c>
      <c r="H38" s="18"/>
    </row>
    <row r="39" spans="1:8" x14ac:dyDescent="0.25">
      <c r="A39" s="13"/>
      <c r="B39" s="14" t="s">
        <v>101</v>
      </c>
      <c r="C39" s="15" t="s">
        <v>102</v>
      </c>
      <c r="D39" s="15" t="s">
        <v>57</v>
      </c>
      <c r="E39" s="16">
        <v>36000</v>
      </c>
      <c r="F39" s="16">
        <v>197010000</v>
      </c>
      <c r="G39" s="17">
        <f t="shared" si="0"/>
        <v>1.007210907012278E-2</v>
      </c>
      <c r="H39" s="18"/>
    </row>
    <row r="40" spans="1:8" x14ac:dyDescent="0.25">
      <c r="A40" s="13"/>
      <c r="B40" s="14" t="s">
        <v>103</v>
      </c>
      <c r="C40" s="15" t="s">
        <v>104</v>
      </c>
      <c r="D40" s="15" t="s">
        <v>44</v>
      </c>
      <c r="E40" s="16">
        <v>47103</v>
      </c>
      <c r="F40" s="16">
        <v>125279849.09999999</v>
      </c>
      <c r="G40" s="17">
        <f t="shared" si="0"/>
        <v>6.4049150013893875E-3</v>
      </c>
      <c r="H40" s="18"/>
    </row>
    <row r="41" spans="1:8" outlineLevel="1" x14ac:dyDescent="0.25">
      <c r="A41" s="13"/>
      <c r="B41" s="14" t="s">
        <v>105</v>
      </c>
      <c r="C41" s="15" t="s">
        <v>106</v>
      </c>
      <c r="D41" s="15" t="s">
        <v>31</v>
      </c>
      <c r="E41" s="16">
        <v>1465000</v>
      </c>
      <c r="F41" s="16">
        <v>282642450</v>
      </c>
      <c r="G41" s="17">
        <f t="shared" si="0"/>
        <v>1.4450056262355843E-2</v>
      </c>
      <c r="H41" s="19"/>
    </row>
    <row r="42" spans="1:8" outlineLevel="1" x14ac:dyDescent="0.25">
      <c r="A42" s="13"/>
      <c r="B42" s="14" t="s">
        <v>107</v>
      </c>
      <c r="C42" s="15" t="s">
        <v>108</v>
      </c>
      <c r="D42" s="15" t="s">
        <v>109</v>
      </c>
      <c r="E42" s="16">
        <v>84000</v>
      </c>
      <c r="F42" s="16">
        <v>126168000</v>
      </c>
      <c r="G42" s="17">
        <f t="shared" si="0"/>
        <v>6.450321593620887E-3</v>
      </c>
      <c r="H42" s="19"/>
    </row>
    <row r="43" spans="1:8" outlineLevel="1" x14ac:dyDescent="0.25">
      <c r="A43" s="13"/>
      <c r="B43" s="14" t="s">
        <v>110</v>
      </c>
      <c r="C43" s="15" t="s">
        <v>111</v>
      </c>
      <c r="D43" s="15" t="s">
        <v>112</v>
      </c>
      <c r="E43" s="16">
        <v>24620</v>
      </c>
      <c r="F43" s="16">
        <v>27803366</v>
      </c>
      <c r="G43" s="17">
        <f t="shared" si="0"/>
        <v>1.4214432509443344E-3</v>
      </c>
      <c r="H43" s="19"/>
    </row>
    <row r="44" spans="1:8" outlineLevel="1" x14ac:dyDescent="0.25">
      <c r="A44" s="13"/>
      <c r="B44" s="14" t="s">
        <v>113</v>
      </c>
      <c r="C44" s="15" t="s">
        <v>114</v>
      </c>
      <c r="D44" s="15" t="s">
        <v>115</v>
      </c>
      <c r="E44" s="16">
        <v>191250</v>
      </c>
      <c r="F44" s="16">
        <v>84857625</v>
      </c>
      <c r="G44" s="17">
        <f t="shared" si="0"/>
        <v>4.3383343710044044E-3</v>
      </c>
      <c r="H44" s="19"/>
    </row>
    <row r="45" spans="1:8" outlineLevel="1" x14ac:dyDescent="0.25">
      <c r="A45" s="13"/>
      <c r="B45" s="14" t="s">
        <v>116</v>
      </c>
      <c r="C45" s="15" t="s">
        <v>117</v>
      </c>
      <c r="D45" s="15" t="s">
        <v>118</v>
      </c>
      <c r="E45" s="16">
        <v>293000</v>
      </c>
      <c r="F45" s="16">
        <v>70173500</v>
      </c>
      <c r="G45" s="17">
        <f t="shared" si="0"/>
        <v>3.5876105062294349E-3</v>
      </c>
      <c r="H45" s="19"/>
    </row>
    <row r="46" spans="1:8" outlineLevel="1" x14ac:dyDescent="0.25">
      <c r="A46" s="13"/>
      <c r="B46" s="14" t="s">
        <v>119</v>
      </c>
      <c r="C46" s="15" t="s">
        <v>120</v>
      </c>
      <c r="D46" s="15" t="s">
        <v>25</v>
      </c>
      <c r="E46" s="16">
        <v>26600</v>
      </c>
      <c r="F46" s="16">
        <v>137189500</v>
      </c>
      <c r="G46" s="17">
        <f t="shared" si="0"/>
        <v>7.013794260573622E-3</v>
      </c>
      <c r="H46" s="19"/>
    </row>
    <row r="47" spans="1:8" outlineLevel="1" x14ac:dyDescent="0.25">
      <c r="A47" s="13"/>
      <c r="B47" s="14" t="s">
        <v>121</v>
      </c>
      <c r="C47" s="15" t="s">
        <v>122</v>
      </c>
      <c r="D47" s="15" t="s">
        <v>123</v>
      </c>
      <c r="E47" s="16">
        <v>25985</v>
      </c>
      <c r="F47" s="16">
        <v>155676135</v>
      </c>
      <c r="G47" s="17">
        <f t="shared" si="0"/>
        <v>7.9589209244970236E-3</v>
      </c>
      <c r="H47" s="19"/>
    </row>
    <row r="48" spans="1:8" outlineLevel="1" x14ac:dyDescent="0.25">
      <c r="A48" s="13"/>
      <c r="B48" s="14" t="s">
        <v>124</v>
      </c>
      <c r="C48" s="15" t="s">
        <v>125</v>
      </c>
      <c r="D48" s="15" t="s">
        <v>31</v>
      </c>
      <c r="E48" s="16">
        <v>124737</v>
      </c>
      <c r="F48" s="16">
        <v>248563419.90000001</v>
      </c>
      <c r="G48" s="17">
        <f t="shared" si="0"/>
        <v>1.2707770550101657E-2</v>
      </c>
      <c r="H48" s="19"/>
    </row>
    <row r="49" spans="1:8" outlineLevel="1" x14ac:dyDescent="0.25">
      <c r="A49" s="13"/>
      <c r="B49" s="14" t="s">
        <v>126</v>
      </c>
      <c r="C49" s="15" t="s">
        <v>127</v>
      </c>
      <c r="D49" s="15" t="s">
        <v>31</v>
      </c>
      <c r="E49" s="16">
        <v>297110</v>
      </c>
      <c r="F49" s="16">
        <v>336209676</v>
      </c>
      <c r="G49" s="17">
        <f t="shared" si="0"/>
        <v>1.7188673301368668E-2</v>
      </c>
      <c r="H49" s="19"/>
    </row>
    <row r="50" spans="1:8" outlineLevel="1" x14ac:dyDescent="0.25">
      <c r="A50" s="13"/>
      <c r="B50" s="14" t="s">
        <v>128</v>
      </c>
      <c r="C50" s="15" t="s">
        <v>129</v>
      </c>
      <c r="D50" s="15" t="s">
        <v>130</v>
      </c>
      <c r="E50" s="16">
        <v>43340</v>
      </c>
      <c r="F50" s="16">
        <v>49966686</v>
      </c>
      <c r="G50" s="17">
        <f t="shared" si="0"/>
        <v>2.5545399282502256E-3</v>
      </c>
      <c r="H50" s="19"/>
    </row>
    <row r="51" spans="1:8" outlineLevel="1" x14ac:dyDescent="0.25">
      <c r="A51" s="13"/>
      <c r="B51" s="14" t="s">
        <v>131</v>
      </c>
      <c r="C51" s="15" t="s">
        <v>132</v>
      </c>
      <c r="D51" s="15" t="s">
        <v>86</v>
      </c>
      <c r="E51" s="16">
        <v>203500</v>
      </c>
      <c r="F51" s="16">
        <v>79090275</v>
      </c>
      <c r="G51" s="17">
        <f t="shared" si="0"/>
        <v>4.0434793979290647E-3</v>
      </c>
      <c r="H51" s="19"/>
    </row>
    <row r="52" spans="1:8" outlineLevel="1" x14ac:dyDescent="0.25">
      <c r="A52" s="13"/>
      <c r="B52" s="14" t="s">
        <v>133</v>
      </c>
      <c r="C52" s="15" t="s">
        <v>134</v>
      </c>
      <c r="D52" s="15" t="s">
        <v>135</v>
      </c>
      <c r="E52" s="16">
        <v>33500</v>
      </c>
      <c r="F52" s="16">
        <v>92510250</v>
      </c>
      <c r="G52" s="17">
        <f t="shared" si="0"/>
        <v>4.7295737683585911E-3</v>
      </c>
      <c r="H52" s="19"/>
    </row>
    <row r="53" spans="1:8" outlineLevel="1" x14ac:dyDescent="0.25">
      <c r="A53" s="13"/>
      <c r="B53" s="14" t="s">
        <v>136</v>
      </c>
      <c r="C53" s="15" t="s">
        <v>137</v>
      </c>
      <c r="D53" s="15" t="s">
        <v>138</v>
      </c>
      <c r="E53" s="16">
        <v>430000</v>
      </c>
      <c r="F53" s="16">
        <v>102533500</v>
      </c>
      <c r="G53" s="17">
        <f t="shared" si="0"/>
        <v>5.2420110417818085E-3</v>
      </c>
      <c r="H53" s="19"/>
    </row>
    <row r="54" spans="1:8" outlineLevel="1" x14ac:dyDescent="0.25">
      <c r="A54" s="13"/>
      <c r="B54" s="14" t="s">
        <v>139</v>
      </c>
      <c r="C54" s="15" t="s">
        <v>140</v>
      </c>
      <c r="D54" s="15" t="s">
        <v>141</v>
      </c>
      <c r="E54" s="16">
        <v>859700</v>
      </c>
      <c r="F54" s="16">
        <v>347275815</v>
      </c>
      <c r="G54" s="17">
        <f t="shared" si="0"/>
        <v>1.7754428131037923E-2</v>
      </c>
      <c r="H54" s="19"/>
    </row>
    <row r="55" spans="1:8" outlineLevel="1" x14ac:dyDescent="0.25">
      <c r="A55" s="13"/>
      <c r="B55" s="14" t="s">
        <v>142</v>
      </c>
      <c r="C55" s="15" t="s">
        <v>143</v>
      </c>
      <c r="D55" s="15" t="s">
        <v>144</v>
      </c>
      <c r="E55" s="16">
        <v>132000</v>
      </c>
      <c r="F55" s="16">
        <v>94116000</v>
      </c>
      <c r="G55" s="17">
        <f t="shared" si="0"/>
        <v>4.8116675155762427E-3</v>
      </c>
      <c r="H55" s="19"/>
    </row>
    <row r="56" spans="1:8" outlineLevel="1" x14ac:dyDescent="0.25">
      <c r="A56" s="13"/>
      <c r="B56" s="14" t="s">
        <v>145</v>
      </c>
      <c r="C56" s="15" t="s">
        <v>146</v>
      </c>
      <c r="D56" s="15" t="s">
        <v>147</v>
      </c>
      <c r="E56" s="16">
        <v>64815</v>
      </c>
      <c r="F56" s="16">
        <v>218232105</v>
      </c>
      <c r="G56" s="17">
        <f t="shared" si="0"/>
        <v>1.1157086260405498E-2</v>
      </c>
      <c r="H56" s="19"/>
    </row>
    <row r="57" spans="1:8" outlineLevel="1" x14ac:dyDescent="0.25">
      <c r="A57" s="13"/>
      <c r="B57" s="14" t="s">
        <v>148</v>
      </c>
      <c r="C57" s="15" t="s">
        <v>149</v>
      </c>
      <c r="D57" s="15" t="s">
        <v>83</v>
      </c>
      <c r="E57" s="16">
        <v>300200</v>
      </c>
      <c r="F57" s="16">
        <v>299869780</v>
      </c>
      <c r="G57" s="17">
        <f t="shared" si="0"/>
        <v>1.5330801131890375E-2</v>
      </c>
      <c r="H57" s="19"/>
    </row>
    <row r="58" spans="1:8" outlineLevel="1" x14ac:dyDescent="0.25">
      <c r="A58" s="13"/>
      <c r="B58" s="14" t="s">
        <v>150</v>
      </c>
      <c r="C58" s="15" t="s">
        <v>151</v>
      </c>
      <c r="D58" s="15" t="s">
        <v>109</v>
      </c>
      <c r="E58" s="16">
        <v>36000</v>
      </c>
      <c r="F58" s="16">
        <v>141354000</v>
      </c>
      <c r="G58" s="17">
        <f t="shared" si="0"/>
        <v>7.2267037485312198E-3</v>
      </c>
      <c r="H58" s="19"/>
    </row>
    <row r="59" spans="1:8" outlineLevel="1" x14ac:dyDescent="0.25">
      <c r="A59" s="13"/>
      <c r="B59" s="14" t="s">
        <v>152</v>
      </c>
      <c r="C59" s="15" t="s">
        <v>153</v>
      </c>
      <c r="D59" s="15" t="s">
        <v>44</v>
      </c>
      <c r="E59" s="16">
        <v>92131</v>
      </c>
      <c r="F59" s="16">
        <v>176089980.30000001</v>
      </c>
      <c r="G59" s="17">
        <f t="shared" si="0"/>
        <v>9.0025759491262972E-3</v>
      </c>
      <c r="H59" s="19"/>
    </row>
    <row r="60" spans="1:8" outlineLevel="1" x14ac:dyDescent="0.25">
      <c r="A60" s="13"/>
      <c r="B60" s="14" t="s">
        <v>154</v>
      </c>
      <c r="C60" s="15" t="s">
        <v>155</v>
      </c>
      <c r="D60" s="15" t="s">
        <v>156</v>
      </c>
      <c r="E60" s="16">
        <v>36000</v>
      </c>
      <c r="F60" s="16">
        <v>95572800</v>
      </c>
      <c r="G60" s="17">
        <f t="shared" si="0"/>
        <v>4.8861462145933223E-3</v>
      </c>
      <c r="H60" s="19"/>
    </row>
    <row r="61" spans="1:8" outlineLevel="1" x14ac:dyDescent="0.25">
      <c r="A61" s="13"/>
      <c r="B61" s="14" t="s">
        <v>157</v>
      </c>
      <c r="C61" s="15" t="s">
        <v>158</v>
      </c>
      <c r="D61" s="15" t="s">
        <v>83</v>
      </c>
      <c r="E61" s="16">
        <v>800000</v>
      </c>
      <c r="F61" s="16">
        <v>88008000</v>
      </c>
      <c r="G61" s="17">
        <f t="shared" si="0"/>
        <v>4.4993968582476302E-3</v>
      </c>
      <c r="H61" s="19"/>
    </row>
    <row r="62" spans="1:8" outlineLevel="1" x14ac:dyDescent="0.25">
      <c r="A62" s="13"/>
      <c r="B62" s="14" t="s">
        <v>159</v>
      </c>
      <c r="C62" s="15" t="s">
        <v>160</v>
      </c>
      <c r="D62" s="15" t="s">
        <v>16</v>
      </c>
      <c r="E62" s="16">
        <v>336482</v>
      </c>
      <c r="F62" s="16">
        <v>632047788.79999995</v>
      </c>
      <c r="G62" s="17">
        <f t="shared" si="0"/>
        <v>3.2313356003875575E-2</v>
      </c>
      <c r="H62" s="19"/>
    </row>
    <row r="63" spans="1:8" outlineLevel="1" x14ac:dyDescent="0.25">
      <c r="A63" s="13"/>
      <c r="B63" s="14" t="s">
        <v>161</v>
      </c>
      <c r="C63" s="15" t="s">
        <v>162</v>
      </c>
      <c r="D63" s="15" t="s">
        <v>163</v>
      </c>
      <c r="E63" s="16">
        <v>74000</v>
      </c>
      <c r="F63" s="16">
        <v>96111200</v>
      </c>
      <c r="G63" s="17">
        <f t="shared" si="0"/>
        <v>4.9136718403146266E-3</v>
      </c>
      <c r="H63" s="19"/>
    </row>
    <row r="64" spans="1:8" outlineLevel="1" x14ac:dyDescent="0.25">
      <c r="A64" s="13"/>
      <c r="B64" s="14" t="s">
        <v>164</v>
      </c>
      <c r="C64" s="15" t="s">
        <v>165</v>
      </c>
      <c r="D64" s="15" t="s">
        <v>166</v>
      </c>
      <c r="E64" s="16">
        <v>16750</v>
      </c>
      <c r="F64" s="16">
        <v>124100750</v>
      </c>
      <c r="G64" s="17">
        <f t="shared" si="0"/>
        <v>6.3446337225726594E-3</v>
      </c>
      <c r="H64" s="19"/>
    </row>
    <row r="65" spans="1:8" outlineLevel="1" x14ac:dyDescent="0.25">
      <c r="A65" s="13"/>
      <c r="B65" s="14" t="s">
        <v>167</v>
      </c>
      <c r="C65" s="15" t="s">
        <v>168</v>
      </c>
      <c r="D65" s="15" t="s">
        <v>169</v>
      </c>
      <c r="E65" s="16">
        <v>95625</v>
      </c>
      <c r="F65" s="16">
        <v>276203250</v>
      </c>
      <c r="G65" s="17">
        <f t="shared" si="0"/>
        <v>1.4120853050720217E-2</v>
      </c>
      <c r="H65" s="19"/>
    </row>
    <row r="66" spans="1:8" outlineLevel="1" x14ac:dyDescent="0.25">
      <c r="A66" s="13"/>
      <c r="B66" s="14" t="s">
        <v>170</v>
      </c>
      <c r="C66" s="15" t="s">
        <v>171</v>
      </c>
      <c r="D66" s="15" t="s">
        <v>31</v>
      </c>
      <c r="E66" s="16">
        <v>2942500</v>
      </c>
      <c r="F66" s="16">
        <v>364016675</v>
      </c>
      <c r="G66" s="17">
        <f t="shared" si="0"/>
        <v>1.8610302288936786E-2</v>
      </c>
      <c r="H66" s="19"/>
    </row>
    <row r="67" spans="1:8" outlineLevel="1" x14ac:dyDescent="0.25">
      <c r="A67" s="13"/>
      <c r="B67" s="14" t="s">
        <v>172</v>
      </c>
      <c r="C67" s="15" t="s">
        <v>173</v>
      </c>
      <c r="D67" s="15" t="s">
        <v>65</v>
      </c>
      <c r="E67" s="16">
        <v>24550</v>
      </c>
      <c r="F67" s="16">
        <v>300050100</v>
      </c>
      <c r="G67" s="17">
        <f t="shared" si="0"/>
        <v>1.5340019967013082E-2</v>
      </c>
      <c r="H67" s="19"/>
    </row>
    <row r="68" spans="1:8" outlineLevel="1" x14ac:dyDescent="0.25">
      <c r="A68" s="13"/>
      <c r="B68" s="14" t="s">
        <v>174</v>
      </c>
      <c r="C68" s="15" t="s">
        <v>175</v>
      </c>
      <c r="D68" s="15" t="s">
        <v>57</v>
      </c>
      <c r="E68" s="16">
        <v>30350</v>
      </c>
      <c r="F68" s="16">
        <v>104364545</v>
      </c>
      <c r="G68" s="17">
        <f t="shared" si="0"/>
        <v>5.335622964792331E-3</v>
      </c>
      <c r="H68" s="19"/>
    </row>
    <row r="69" spans="1:8" outlineLevel="1" x14ac:dyDescent="0.25">
      <c r="A69" s="13"/>
      <c r="B69" s="14" t="s">
        <v>176</v>
      </c>
      <c r="C69" s="15" t="s">
        <v>177</v>
      </c>
      <c r="D69" s="15" t="s">
        <v>57</v>
      </c>
      <c r="E69" s="16">
        <v>121400</v>
      </c>
      <c r="F69" s="16">
        <v>1212737.44</v>
      </c>
      <c r="G69" s="17">
        <f t="shared" si="0"/>
        <v>6.2001034308418253E-5</v>
      </c>
      <c r="H69" s="19"/>
    </row>
    <row r="70" spans="1:8" outlineLevel="1" x14ac:dyDescent="0.25">
      <c r="A70" s="13"/>
      <c r="B70" s="14" t="s">
        <v>178</v>
      </c>
      <c r="C70" s="15" t="s">
        <v>179</v>
      </c>
      <c r="D70" s="15" t="s">
        <v>31</v>
      </c>
      <c r="E70" s="16">
        <v>274500</v>
      </c>
      <c r="F70" s="16">
        <v>206067150</v>
      </c>
      <c r="G70" s="17">
        <f t="shared" si="0"/>
        <v>1.0535154614331006E-2</v>
      </c>
      <c r="H70" s="19"/>
    </row>
    <row r="71" spans="1:8" outlineLevel="1" x14ac:dyDescent="0.25">
      <c r="A71" s="13"/>
      <c r="B71" s="14" t="s">
        <v>180</v>
      </c>
      <c r="C71" s="15" t="s">
        <v>181</v>
      </c>
      <c r="D71" s="15" t="s">
        <v>182</v>
      </c>
      <c r="E71" s="16">
        <v>30261</v>
      </c>
      <c r="F71" s="16">
        <v>485053569</v>
      </c>
      <c r="G71" s="17">
        <f t="shared" ref="G71:G89" si="1">+F71/$F$109</f>
        <v>2.4798296796204895E-2</v>
      </c>
      <c r="H71" s="19"/>
    </row>
    <row r="72" spans="1:8" x14ac:dyDescent="0.25">
      <c r="A72" s="13"/>
      <c r="B72" s="14" t="s">
        <v>183</v>
      </c>
      <c r="C72" s="15" t="s">
        <v>184</v>
      </c>
      <c r="D72" s="15" t="s">
        <v>25</v>
      </c>
      <c r="E72" s="16">
        <v>81500</v>
      </c>
      <c r="F72" s="16">
        <v>129666500</v>
      </c>
      <c r="G72" s="17">
        <f t="shared" si="1"/>
        <v>6.6291819234611214E-3</v>
      </c>
      <c r="H72" s="19"/>
    </row>
    <row r="73" spans="1:8" x14ac:dyDescent="0.25">
      <c r="A73" s="13"/>
      <c r="B73" s="14" t="s">
        <v>185</v>
      </c>
      <c r="C73" s="15" t="s">
        <v>186</v>
      </c>
      <c r="D73" s="15" t="s">
        <v>187</v>
      </c>
      <c r="E73" s="16">
        <v>65000</v>
      </c>
      <c r="F73" s="16">
        <v>42627000</v>
      </c>
      <c r="G73" s="17">
        <f t="shared" si="1"/>
        <v>2.1792994940973746E-3</v>
      </c>
      <c r="H73" s="19"/>
    </row>
    <row r="74" spans="1:8" x14ac:dyDescent="0.25">
      <c r="A74" s="13"/>
      <c r="B74" s="14" t="s">
        <v>188</v>
      </c>
      <c r="C74" s="15" t="s">
        <v>189</v>
      </c>
      <c r="D74" s="15" t="s">
        <v>190</v>
      </c>
      <c r="E74" s="16">
        <v>70000</v>
      </c>
      <c r="F74" s="16">
        <v>170499000</v>
      </c>
      <c r="G74" s="17">
        <f t="shared" si="1"/>
        <v>8.7167378526311554E-3</v>
      </c>
      <c r="H74" s="19"/>
    </row>
    <row r="75" spans="1:8" x14ac:dyDescent="0.25">
      <c r="A75" s="13"/>
      <c r="B75" s="14" t="s">
        <v>191</v>
      </c>
      <c r="C75" s="15" t="s">
        <v>192</v>
      </c>
      <c r="D75" s="15" t="s">
        <v>193</v>
      </c>
      <c r="E75" s="16">
        <v>12500</v>
      </c>
      <c r="F75" s="16">
        <v>35295000</v>
      </c>
      <c r="G75" s="17">
        <f t="shared" si="1"/>
        <v>1.8044520056341483E-3</v>
      </c>
      <c r="H75" s="19"/>
    </row>
    <row r="76" spans="1:8" x14ac:dyDescent="0.25">
      <c r="A76" s="13"/>
      <c r="B76" s="14" t="s">
        <v>194</v>
      </c>
      <c r="C76" s="15" t="s">
        <v>195</v>
      </c>
      <c r="D76" s="15" t="s">
        <v>169</v>
      </c>
      <c r="E76" s="16">
        <v>121900</v>
      </c>
      <c r="F76" s="16">
        <v>170696570</v>
      </c>
      <c r="G76" s="17">
        <f t="shared" si="1"/>
        <v>8.7268385916240195E-3</v>
      </c>
      <c r="H76" s="19"/>
    </row>
    <row r="77" spans="1:8" x14ac:dyDescent="0.25">
      <c r="A77" s="13"/>
      <c r="B77" s="14" t="s">
        <v>196</v>
      </c>
      <c r="C77" s="15" t="s">
        <v>197</v>
      </c>
      <c r="D77" s="15" t="s">
        <v>44</v>
      </c>
      <c r="E77" s="16">
        <v>22750</v>
      </c>
      <c r="F77" s="16">
        <v>81972800</v>
      </c>
      <c r="G77" s="17">
        <f t="shared" si="1"/>
        <v>4.1908480908753902E-3</v>
      </c>
      <c r="H77" s="19"/>
    </row>
    <row r="78" spans="1:8" x14ac:dyDescent="0.25">
      <c r="B78" s="14" t="s">
        <v>198</v>
      </c>
      <c r="C78" s="15" t="s">
        <v>199</v>
      </c>
      <c r="D78" s="15" t="s">
        <v>83</v>
      </c>
      <c r="E78" s="16">
        <v>382000</v>
      </c>
      <c r="F78" s="16">
        <v>235350200</v>
      </c>
      <c r="G78" s="17">
        <f t="shared" si="1"/>
        <v>1.2032246505635301E-2</v>
      </c>
      <c r="H78" s="19"/>
    </row>
    <row r="79" spans="1:8" x14ac:dyDescent="0.25">
      <c r="B79" s="14" t="s">
        <v>200</v>
      </c>
      <c r="C79" s="15" t="s">
        <v>201</v>
      </c>
      <c r="D79" s="15" t="s">
        <v>86</v>
      </c>
      <c r="E79" s="16">
        <v>889550</v>
      </c>
      <c r="F79" s="16">
        <v>302847297.5</v>
      </c>
      <c r="G79" s="17">
        <f t="shared" si="1"/>
        <v>1.5483026303293854E-2</v>
      </c>
      <c r="H79" s="19"/>
    </row>
    <row r="80" spans="1:8" x14ac:dyDescent="0.25">
      <c r="B80" s="14" t="s">
        <v>202</v>
      </c>
      <c r="C80" s="15" t="s">
        <v>203</v>
      </c>
      <c r="D80" s="15" t="s">
        <v>204</v>
      </c>
      <c r="E80" s="16">
        <v>649260</v>
      </c>
      <c r="F80" s="16">
        <v>181955115</v>
      </c>
      <c r="G80" s="17">
        <f t="shared" si="1"/>
        <v>9.3024301514985711E-3</v>
      </c>
      <c r="H80" s="19"/>
    </row>
    <row r="81" spans="1:8" x14ac:dyDescent="0.25">
      <c r="B81" s="14" t="s">
        <v>205</v>
      </c>
      <c r="C81" s="15" t="s">
        <v>206</v>
      </c>
      <c r="D81" s="15" t="s">
        <v>207</v>
      </c>
      <c r="E81" s="16">
        <v>430500</v>
      </c>
      <c r="F81" s="16">
        <v>140127750</v>
      </c>
      <c r="G81" s="17">
        <f t="shared" si="1"/>
        <v>7.1640118864570203E-3</v>
      </c>
      <c r="H81" s="19"/>
    </row>
    <row r="82" spans="1:8" x14ac:dyDescent="0.25">
      <c r="A82" s="20" t="s">
        <v>208</v>
      </c>
      <c r="B82" s="14" t="s">
        <v>209</v>
      </c>
      <c r="C82" s="15" t="s">
        <v>210</v>
      </c>
      <c r="D82" s="15" t="s">
        <v>89</v>
      </c>
      <c r="E82" s="16">
        <v>138175</v>
      </c>
      <c r="F82" s="16">
        <v>104522478.75</v>
      </c>
      <c r="G82" s="17">
        <f t="shared" si="1"/>
        <v>5.3436973059722377E-3</v>
      </c>
      <c r="H82" s="19"/>
    </row>
    <row r="83" spans="1:8" x14ac:dyDescent="0.25">
      <c r="B83" s="14" t="s">
        <v>211</v>
      </c>
      <c r="C83" s="15" t="s">
        <v>212</v>
      </c>
      <c r="D83" s="15" t="s">
        <v>213</v>
      </c>
      <c r="E83" s="16">
        <v>49764</v>
      </c>
      <c r="F83" s="16">
        <v>232771110</v>
      </c>
      <c r="G83" s="17">
        <f t="shared" si="1"/>
        <v>1.1900390885201499E-2</v>
      </c>
      <c r="H83" s="19"/>
    </row>
    <row r="84" spans="1:8" x14ac:dyDescent="0.25">
      <c r="B84" s="14" t="s">
        <v>214</v>
      </c>
      <c r="C84" s="15" t="s">
        <v>215</v>
      </c>
      <c r="D84" s="15" t="s">
        <v>216</v>
      </c>
      <c r="E84" s="16">
        <v>32850</v>
      </c>
      <c r="F84" s="16">
        <v>43503255</v>
      </c>
      <c r="G84" s="17">
        <f t="shared" si="1"/>
        <v>2.2240979100825553E-3</v>
      </c>
      <c r="H84" s="19"/>
    </row>
    <row r="85" spans="1:8" x14ac:dyDescent="0.25">
      <c r="B85" s="14" t="s">
        <v>217</v>
      </c>
      <c r="C85" s="15" t="s">
        <v>218</v>
      </c>
      <c r="D85" s="15" t="s">
        <v>25</v>
      </c>
      <c r="E85" s="16">
        <v>162680</v>
      </c>
      <c r="F85" s="16">
        <v>225328068</v>
      </c>
      <c r="G85" s="17">
        <f t="shared" si="1"/>
        <v>1.1519866389807841E-2</v>
      </c>
      <c r="H85" s="19"/>
    </row>
    <row r="86" spans="1:8" x14ac:dyDescent="0.25">
      <c r="A86" s="21" t="s">
        <v>219</v>
      </c>
      <c r="B86" s="14" t="s">
        <v>220</v>
      </c>
      <c r="C86" s="15" t="s">
        <v>221</v>
      </c>
      <c r="D86" s="15" t="s">
        <v>222</v>
      </c>
      <c r="E86" s="16">
        <v>842500</v>
      </c>
      <c r="F86" s="16">
        <v>265598125</v>
      </c>
      <c r="G86" s="17">
        <f t="shared" si="1"/>
        <v>1.3578667498198589E-2</v>
      </c>
      <c r="H86" s="19"/>
    </row>
    <row r="87" spans="1:8" x14ac:dyDescent="0.25">
      <c r="B87" s="14" t="s">
        <v>223</v>
      </c>
      <c r="C87" s="15" t="s">
        <v>224</v>
      </c>
      <c r="D87" s="15" t="s">
        <v>57</v>
      </c>
      <c r="E87" s="16">
        <v>694</v>
      </c>
      <c r="F87" s="16">
        <v>6022879</v>
      </c>
      <c r="G87" s="17">
        <f t="shared" si="1"/>
        <v>3.0791885794706882E-4</v>
      </c>
      <c r="H87" s="19"/>
    </row>
    <row r="88" spans="1:8" x14ac:dyDescent="0.25">
      <c r="B88" s="14" t="s">
        <v>225</v>
      </c>
      <c r="C88" s="15" t="s">
        <v>226</v>
      </c>
      <c r="D88" s="15" t="s">
        <v>227</v>
      </c>
      <c r="E88" s="16">
        <v>47790</v>
      </c>
      <c r="F88" s="16">
        <v>95885856</v>
      </c>
      <c r="G88" s="17">
        <f t="shared" si="1"/>
        <v>4.9021511594035169E-3</v>
      </c>
      <c r="H88" s="19"/>
    </row>
    <row r="89" spans="1:8" x14ac:dyDescent="0.25">
      <c r="B89" s="14" t="s">
        <v>228</v>
      </c>
      <c r="C89" s="15" t="s">
        <v>229</v>
      </c>
      <c r="D89" s="15" t="s">
        <v>230</v>
      </c>
      <c r="E89" s="16">
        <v>13550</v>
      </c>
      <c r="F89" s="16">
        <v>221163100</v>
      </c>
      <c r="G89" s="17">
        <f t="shared" si="1"/>
        <v>1.1306932975414808E-2</v>
      </c>
      <c r="H89" s="19"/>
    </row>
    <row r="90" spans="1:8" x14ac:dyDescent="0.25">
      <c r="B90" s="14"/>
      <c r="C90" s="15"/>
      <c r="D90" s="15"/>
      <c r="E90" s="16"/>
      <c r="F90" s="16"/>
      <c r="G90" s="17"/>
      <c r="H90" s="19"/>
    </row>
    <row r="91" spans="1:8" hidden="1" x14ac:dyDescent="0.25">
      <c r="A91" s="22" t="s">
        <v>231</v>
      </c>
      <c r="B91" s="14"/>
      <c r="C91" s="15"/>
      <c r="D91" s="15"/>
      <c r="E91" s="16"/>
      <c r="F91" s="16"/>
      <c r="G91" s="17"/>
      <c r="H91" s="19"/>
    </row>
    <row r="92" spans="1:8" hidden="1" x14ac:dyDescent="0.25">
      <c r="B92" s="14"/>
      <c r="C92" s="15"/>
      <c r="D92" s="15"/>
      <c r="E92" s="16"/>
      <c r="F92" s="16"/>
      <c r="G92" s="17"/>
      <c r="H92" s="19"/>
    </row>
    <row r="93" spans="1:8" hidden="1" x14ac:dyDescent="0.25">
      <c r="B93" s="14"/>
      <c r="C93" s="15"/>
      <c r="D93" s="15"/>
      <c r="E93" s="16"/>
      <c r="F93" s="16"/>
      <c r="G93" s="23"/>
      <c r="H93" s="19"/>
    </row>
    <row r="94" spans="1:8" hidden="1" x14ac:dyDescent="0.25">
      <c r="B94" s="14"/>
      <c r="C94" s="15"/>
      <c r="D94" s="15"/>
      <c r="E94" s="16"/>
      <c r="F94" s="16"/>
      <c r="G94" s="23">
        <f>+F94/$F$109</f>
        <v>0</v>
      </c>
      <c r="H94" s="19"/>
    </row>
    <row r="95" spans="1:8" hidden="1" x14ac:dyDescent="0.25">
      <c r="B95" s="14"/>
      <c r="C95" s="15"/>
      <c r="D95" s="15"/>
      <c r="E95" s="16"/>
      <c r="F95" s="16"/>
      <c r="G95" s="24"/>
      <c r="H95" s="19"/>
    </row>
    <row r="96" spans="1:8" hidden="1" x14ac:dyDescent="0.25">
      <c r="B96" s="14"/>
      <c r="C96" s="15"/>
      <c r="D96" s="15"/>
      <c r="E96" s="16"/>
      <c r="F96" s="16"/>
      <c r="G96" s="24"/>
      <c r="H96" s="19"/>
    </row>
    <row r="97" spans="1:8" x14ac:dyDescent="0.25">
      <c r="B97" s="25"/>
      <c r="C97" s="25" t="s">
        <v>232</v>
      </c>
      <c r="D97" s="25"/>
      <c r="E97" s="26"/>
      <c r="F97" s="27">
        <f>SUBTOTAL(109,Table134567685[Market Value])</f>
        <v>18830351368.489998</v>
      </c>
      <c r="G97" s="28">
        <f>+F97/$F$109</f>
        <v>0.9626991158426832</v>
      </c>
      <c r="H97" s="29"/>
    </row>
    <row r="98" spans="1:8" x14ac:dyDescent="0.25">
      <c r="A98" s="1" t="s">
        <v>233</v>
      </c>
    </row>
    <row r="99" spans="1:8" x14ac:dyDescent="0.25">
      <c r="A99" s="15" t="s">
        <v>234</v>
      </c>
      <c r="B99" s="30"/>
      <c r="C99" s="30" t="s">
        <v>235</v>
      </c>
      <c r="D99" s="30"/>
      <c r="E99" s="30"/>
      <c r="F99" s="30" t="s">
        <v>11</v>
      </c>
      <c r="G99" s="31" t="s">
        <v>12</v>
      </c>
      <c r="H99" s="30" t="s">
        <v>13</v>
      </c>
    </row>
    <row r="100" spans="1:8" x14ac:dyDescent="0.25">
      <c r="B100" s="32"/>
      <c r="C100" s="25" t="s">
        <v>236</v>
      </c>
      <c r="D100" s="15"/>
      <c r="E100" s="33"/>
      <c r="F100" s="34" t="s">
        <v>237</v>
      </c>
      <c r="G100" s="35">
        <v>0</v>
      </c>
      <c r="H100" s="15"/>
    </row>
    <row r="101" spans="1:8" x14ac:dyDescent="0.25">
      <c r="B101" s="32" t="s">
        <v>238</v>
      </c>
      <c r="C101" s="25" t="s">
        <v>239</v>
      </c>
      <c r="D101" s="25"/>
      <c r="E101" s="26"/>
      <c r="F101" s="16">
        <v>486870655.80000001</v>
      </c>
      <c r="G101" s="35">
        <f>+F101/$F$109</f>
        <v>2.4891195108166116E-2</v>
      </c>
      <c r="H101" s="15"/>
    </row>
    <row r="102" spans="1:8" x14ac:dyDescent="0.25">
      <c r="B102" s="32"/>
      <c r="C102" s="25" t="s">
        <v>240</v>
      </c>
      <c r="D102" s="15"/>
      <c r="E102" s="33"/>
      <c r="F102" s="26" t="s">
        <v>237</v>
      </c>
      <c r="G102" s="35">
        <v>0</v>
      </c>
      <c r="H102" s="15"/>
    </row>
    <row r="103" spans="1:8" x14ac:dyDescent="0.25">
      <c r="B103" s="32"/>
      <c r="C103" s="25" t="s">
        <v>241</v>
      </c>
      <c r="D103" s="15"/>
      <c r="E103" s="33"/>
      <c r="F103" s="26" t="s">
        <v>237</v>
      </c>
      <c r="G103" s="35">
        <v>0</v>
      </c>
      <c r="H103" s="15"/>
    </row>
    <row r="104" spans="1:8" x14ac:dyDescent="0.25">
      <c r="B104" s="32"/>
      <c r="C104" s="25" t="s">
        <v>242</v>
      </c>
      <c r="D104" s="15"/>
      <c r="E104" s="33"/>
      <c r="F104" s="26" t="s">
        <v>237</v>
      </c>
      <c r="G104" s="35">
        <v>0</v>
      </c>
      <c r="H104" s="15"/>
    </row>
    <row r="105" spans="1:8" x14ac:dyDescent="0.25">
      <c r="B105" s="15" t="s">
        <v>219</v>
      </c>
      <c r="C105" s="15" t="s">
        <v>243</v>
      </c>
      <c r="D105" s="15"/>
      <c r="E105" s="33"/>
      <c r="F105" s="16">
        <v>242732959.16</v>
      </c>
      <c r="G105" s="35">
        <f>+F105/$F$109</f>
        <v>1.2409689049150695E-2</v>
      </c>
      <c r="H105" s="15"/>
    </row>
    <row r="106" spans="1:8" x14ac:dyDescent="0.25">
      <c r="B106" s="32"/>
      <c r="C106" s="15"/>
      <c r="D106" s="15"/>
      <c r="E106" s="33"/>
      <c r="F106" s="34"/>
      <c r="G106" s="35"/>
      <c r="H106" s="15"/>
    </row>
    <row r="107" spans="1:8" x14ac:dyDescent="0.25">
      <c r="B107" s="32"/>
      <c r="C107" s="15" t="s">
        <v>244</v>
      </c>
      <c r="D107" s="15"/>
      <c r="E107" s="33"/>
      <c r="F107" s="36">
        <f>SUM(F100:F106)</f>
        <v>729603614.96000004</v>
      </c>
      <c r="G107" s="35">
        <f>+F107/$F$109</f>
        <v>3.7300884157316812E-2</v>
      </c>
      <c r="H107" s="15"/>
    </row>
    <row r="108" spans="1:8" x14ac:dyDescent="0.25">
      <c r="B108" s="32"/>
      <c r="C108" s="15"/>
      <c r="D108" s="15"/>
      <c r="E108" s="33"/>
      <c r="F108" s="36"/>
      <c r="G108" s="35"/>
      <c r="H108" s="15"/>
    </row>
    <row r="109" spans="1:8" x14ac:dyDescent="0.25">
      <c r="B109" s="37"/>
      <c r="C109" s="38" t="s">
        <v>245</v>
      </c>
      <c r="D109" s="39"/>
      <c r="E109" s="40"/>
      <c r="F109" s="40">
        <f>+F107+F97</f>
        <v>19559954983.449997</v>
      </c>
      <c r="G109" s="41">
        <v>1</v>
      </c>
      <c r="H109" s="15"/>
    </row>
    <row r="110" spans="1:8" x14ac:dyDescent="0.25">
      <c r="F110" s="42"/>
    </row>
    <row r="111" spans="1:8" x14ac:dyDescent="0.25">
      <c r="C111" s="25" t="s">
        <v>246</v>
      </c>
      <c r="D111" s="43"/>
      <c r="F111" s="4">
        <v>0</v>
      </c>
    </row>
    <row r="112" spans="1:8" x14ac:dyDescent="0.25">
      <c r="C112" s="25" t="s">
        <v>247</v>
      </c>
      <c r="D112" s="44"/>
    </row>
    <row r="113" spans="2:7" x14ac:dyDescent="0.25">
      <c r="C113" s="25" t="s">
        <v>248</v>
      </c>
      <c r="D113" s="44"/>
    </row>
    <row r="114" spans="2:7" x14ac:dyDescent="0.25">
      <c r="C114" s="25" t="s">
        <v>249</v>
      </c>
      <c r="D114" s="45">
        <v>28.177900000000001</v>
      </c>
    </row>
    <row r="115" spans="2:7" x14ac:dyDescent="0.25">
      <c r="C115" s="25" t="s">
        <v>250</v>
      </c>
      <c r="D115" s="45">
        <v>27.796099999999999</v>
      </c>
    </row>
    <row r="116" spans="2:7" x14ac:dyDescent="0.25">
      <c r="C116" s="25" t="s">
        <v>251</v>
      </c>
      <c r="D116" s="46"/>
    </row>
    <row r="117" spans="2:7" x14ac:dyDescent="0.25">
      <c r="C117" s="25" t="s">
        <v>252</v>
      </c>
      <c r="D117" s="44">
        <v>0</v>
      </c>
    </row>
    <row r="118" spans="2:7" x14ac:dyDescent="0.25">
      <c r="C118" s="25" t="s">
        <v>253</v>
      </c>
      <c r="D118" s="44">
        <v>0</v>
      </c>
      <c r="F118" s="42"/>
      <c r="G118" s="47"/>
    </row>
    <row r="119" spans="2:7" x14ac:dyDescent="0.25">
      <c r="B119" s="48"/>
      <c r="C119" s="13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2025-10-05T10:56:29Z</dcterms:created>
  <dcterms:modified xsi:type="dcterms:W3CDTF">2025-10-05T10:56:35Z</dcterms:modified>
</cp:coreProperties>
</file>