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3609E3AE-BEB3-4593-8BAF-201D418247D9}" xr6:coauthVersionLast="41" xr6:coauthVersionMax="41" xr10:uidLastSave="{00000000-0000-0000-0000-000000000000}"/>
  <bookViews>
    <workbookView xWindow="-120" yWindow="-120" windowWidth="20730" windowHeight="11160" xr2:uid="{8B77843A-F299-43D6-86A2-83901699EFB9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Saver'!$C$6:$H$74</definedName>
    <definedName name="_xlnm.Print_Area" localSheetId="0">'Tax Saver'!$B$2:$G$101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F85" i="1" l="1"/>
  <c r="F101" i="1"/>
  <c r="G115" i="1"/>
  <c r="G117" i="1"/>
  <c r="G119" i="1"/>
  <c r="G121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F87" i="1" l="1"/>
  <c r="G85" i="1"/>
  <c r="F103" i="1"/>
  <c r="G103" i="1" s="1"/>
  <c r="G101" i="1"/>
  <c r="G39" i="1" l="1"/>
  <c r="G37" i="1"/>
  <c r="G35" i="1"/>
  <c r="G33" i="1"/>
  <c r="G31" i="1"/>
  <c r="G16" i="1"/>
  <c r="G14" i="1"/>
  <c r="G55" i="1"/>
  <c r="G53" i="1"/>
  <c r="G51" i="1"/>
  <c r="G49" i="1"/>
  <c r="G47" i="1"/>
  <c r="G45" i="1"/>
  <c r="G43" i="1"/>
  <c r="G41" i="1"/>
  <c r="G28" i="1"/>
  <c r="G26" i="1"/>
  <c r="G24" i="1"/>
  <c r="G22" i="1"/>
  <c r="G20" i="1"/>
  <c r="G18" i="1"/>
  <c r="G13" i="1"/>
  <c r="G11" i="1"/>
  <c r="G9" i="1"/>
  <c r="G7" i="1"/>
  <c r="G27" i="1"/>
  <c r="G23" i="1"/>
  <c r="G17" i="1"/>
  <c r="G12" i="1"/>
  <c r="G56" i="1"/>
  <c r="G54" i="1"/>
  <c r="G52" i="1"/>
  <c r="G50" i="1"/>
  <c r="G48" i="1"/>
  <c r="G46" i="1"/>
  <c r="G44" i="1"/>
  <c r="G42" i="1"/>
  <c r="G29" i="1"/>
  <c r="G25" i="1"/>
  <c r="G21" i="1"/>
  <c r="G19" i="1"/>
  <c r="G102" i="1"/>
  <c r="G64" i="1"/>
  <c r="G109" i="1"/>
  <c r="G65" i="1"/>
  <c r="G110" i="1"/>
  <c r="G38" i="1"/>
  <c r="G74" i="1"/>
  <c r="G8" i="1"/>
  <c r="G79" i="1"/>
  <c r="G32" i="1"/>
  <c r="G68" i="1"/>
  <c r="G10" i="1"/>
  <c r="G69" i="1"/>
  <c r="G75" i="1"/>
  <c r="G62" i="1"/>
  <c r="G107" i="1"/>
  <c r="G63" i="1"/>
  <c r="G108" i="1"/>
  <c r="G36" i="1"/>
  <c r="G72" i="1"/>
  <c r="G15" i="1"/>
  <c r="G73" i="1"/>
  <c r="G30" i="1"/>
  <c r="G66" i="1"/>
  <c r="G111" i="1"/>
  <c r="G67" i="1"/>
  <c r="G112" i="1"/>
  <c r="G40" i="1"/>
  <c r="G83" i="1"/>
  <c r="G61" i="1"/>
  <c r="G104" i="1"/>
  <c r="G34" i="1"/>
  <c r="G70" i="1"/>
  <c r="G106" i="1"/>
  <c r="G71" i="1"/>
  <c r="G105" i="1"/>
  <c r="F88" i="1"/>
</calcChain>
</file>

<file path=xl/sharedStrings.xml><?xml version="1.0" encoding="utf-8"?>
<sst xmlns="http://schemas.openxmlformats.org/spreadsheetml/2006/main" count="134" uniqueCount="111">
  <si>
    <t>NAME OF PENSION FUND</t>
  </si>
  <si>
    <t>ADITYA BIRLA SUN LIFE PENSION MANAGEMENT LIMITED</t>
  </si>
  <si>
    <t>SCHEME NAME</t>
  </si>
  <si>
    <t>Scheme Tax Saver Tier II</t>
  </si>
  <si>
    <t>MONTH</t>
  </si>
  <si>
    <t>31st May 2022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</si>
  <si>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</si>
  <si>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</si>
  <si>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</si>
  <si>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</si>
  <si>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</si>
  <si>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</si>
  <si>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</si>
  <si>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INE280A01028</t>
  </si>
  <si>
    <t>INE296A01024</t>
  </si>
  <si>
    <t>INE686F01025</t>
  </si>
  <si>
    <t>INE029A01011</t>
  </si>
  <si>
    <t>INE917I01010</t>
  </si>
  <si>
    <t>INE176B01034</t>
  </si>
  <si>
    <t>INE123W01016</t>
  </si>
  <si>
    <t>IN0020150028</t>
  </si>
  <si>
    <t>GOI</t>
  </si>
  <si>
    <t>INE465A01025</t>
  </si>
  <si>
    <t>INE016A01026</t>
  </si>
  <si>
    <t>IN0020060086</t>
  </si>
  <si>
    <t>INE298A01020</t>
  </si>
  <si>
    <t>INE263A01024</t>
  </si>
  <si>
    <t>INE155A01022</t>
  </si>
  <si>
    <t>INE795G01014</t>
  </si>
  <si>
    <t>INE075A01022</t>
  </si>
  <si>
    <t>INE203G01027</t>
  </si>
  <si>
    <t>IN9397D01014</t>
  </si>
  <si>
    <t>INE271C01023</t>
  </si>
  <si>
    <t>INE021A01026</t>
  </si>
  <si>
    <t>INE030A01027</t>
  </si>
  <si>
    <t>INE237A01028</t>
  </si>
  <si>
    <t>INE585B01010</t>
  </si>
  <si>
    <t>IN0020020247</t>
  </si>
  <si>
    <t>INE002A01018</t>
  </si>
  <si>
    <t>INE079A01024</t>
  </si>
  <si>
    <t>INE397D01024</t>
  </si>
  <si>
    <t>INE066A01021</t>
  </si>
  <si>
    <t>INE129A01019</t>
  </si>
  <si>
    <t>INE090A01021</t>
  </si>
  <si>
    <t>INE018A01030</t>
  </si>
  <si>
    <t>INE101A01026</t>
  </si>
  <si>
    <t>INE752E01010</t>
  </si>
  <si>
    <t>INE044A01036</t>
  </si>
  <si>
    <t>IN0020060078</t>
  </si>
  <si>
    <t>INE001A01036</t>
  </si>
  <si>
    <t>INE154A01025</t>
  </si>
  <si>
    <t>INE062A01020</t>
  </si>
  <si>
    <t>INE038A01020</t>
  </si>
  <si>
    <t>INE040A01034</t>
  </si>
  <si>
    <t>INE009A01021</t>
  </si>
  <si>
    <t>INE860A01027</t>
  </si>
  <si>
    <t>INE669C01036</t>
  </si>
  <si>
    <t>INE733E01010</t>
  </si>
  <si>
    <t>INE059A01026</t>
  </si>
  <si>
    <t>INE095A01012</t>
  </si>
  <si>
    <t>INE238A01034</t>
  </si>
  <si>
    <t>INE467B01029</t>
  </si>
  <si>
    <t>INE481G01011</t>
  </si>
  <si>
    <t>INE089A01023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</si>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</sst>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165" fontId="0" fillId="0" borderId="5" xfId="2" applyNumberFormat="1" applyFont="1" applyFill="1" applyBorder="1"/>
    <xf numFmtId="0" fontId="0" fillId="0" borderId="6" xfId="0" quotePrefix="1" applyFill="1" applyBorder="1"/>
    <xf numFmtId="164" fontId="0" fillId="0" borderId="5" xfId="1" applyFont="1" applyBorder="1"/>
    <xf numFmtId="165" fontId="0" fillId="0" borderId="7" xfId="2" applyNumberFormat="1" applyFont="1" applyFill="1" applyBorder="1"/>
    <xf numFmtId="0" fontId="0" fillId="0" borderId="8" xfId="0" quotePrefix="1" applyFill="1" applyBorder="1"/>
    <xf numFmtId="0" fontId="0" fillId="0" borderId="5" xfId="0" applyFill="1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0" fontId="0" fillId="0" borderId="5" xfId="0" applyBorder="1" applyAlignment="1">
      <alignment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/>
    <xf numFmtId="165" fontId="0" fillId="0" borderId="5" xfId="1" applyNumberFormat="1" applyFont="1" applyBorder="1" applyAlignment="1">
      <alignment horizontal="right" vertical="top"/>
    </xf>
    <xf numFmtId="0" fontId="0" fillId="0" borderId="5" xfId="0" applyFont="1" applyBorder="1"/>
    <xf numFmtId="0" fontId="0" fillId="0" borderId="5" xfId="0" applyFont="1" applyBorder="1" applyAlignment="1">
      <alignment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Fill="1" applyBorder="1" applyAlignment="1">
      <alignment vertical="top"/>
    </xf>
    <xf numFmtId="0" fontId="4" fillId="0" borderId="5" xfId="0" applyFont="1" applyBorder="1" applyAlignment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0" fontId="0" fillId="0" borderId="0" xfId="0" applyAlignment="1"/>
    <xf numFmtId="165" fontId="0" fillId="0" borderId="0" xfId="0" applyNumberFormat="1"/>
    <xf numFmtId="164" fontId="0" fillId="0" borderId="5" xfId="0" applyNumberFormat="1" applyBorder="1"/>
    <xf numFmtId="164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5" xfId="0" applyBorder="1" applyAlignment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0" fontId="0" fillId="0" borderId="5" xfId="0" applyFill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N2">
            <v>0.14633342873483163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N3">
            <v>4.9642966877949828E-2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0</v>
          </cell>
          <cell r="W3">
            <v>0</v>
          </cell>
          <cell r="X3">
            <v>8.9403999999999997E-2</v>
          </cell>
          <cell r="Y3">
            <v>8.9116875407805054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N4">
            <v>0.2889509156504671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0</v>
          </cell>
          <cell r="W4">
            <v>0</v>
          </cell>
          <cell r="X4">
            <v>6.7676E-2</v>
          </cell>
          <cell r="Y4">
            <v>9.5493897581382097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N5">
            <v>3.2963886381360649E-2</v>
          </cell>
          <cell r="O5">
            <v>0</v>
          </cell>
          <cell r="P5" t="str">
            <v/>
          </cell>
          <cell r="Q5">
            <v>0</v>
          </cell>
          <cell r="R5">
            <v>692039.55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N6">
            <v>0.11651281224891867</v>
          </cell>
          <cell r="O6">
            <v>0</v>
          </cell>
          <cell r="P6" t="str">
            <v/>
          </cell>
          <cell r="Q6">
            <v>2436346.1</v>
          </cell>
          <cell r="R6">
            <v>2436346.1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N7">
            <v>9.8107756514873815E-2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343.85</v>
          </cell>
          <cell r="AA7">
            <v>344.47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N8">
            <v>9.7568351444513604E-2</v>
          </cell>
          <cell r="O8">
            <v>0</v>
          </cell>
          <cell r="P8" t="str">
            <v/>
          </cell>
          <cell r="Q8">
            <v>1819328.55</v>
          </cell>
          <cell r="R8">
            <v>1819328.55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394.67</v>
          </cell>
          <cell r="AA8">
            <v>393.69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N9">
            <v>9.4745556047342486E-2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134.66999999999999</v>
          </cell>
          <cell r="AA9">
            <v>134.53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N10">
            <v>7.5174326099742173E-2</v>
          </cell>
          <cell r="O10">
            <v>0</v>
          </cell>
          <cell r="P10" t="str">
            <v/>
          </cell>
          <cell r="Q10">
            <v>1577756.03</v>
          </cell>
          <cell r="R10">
            <v>1577756.03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136.04</v>
          </cell>
          <cell r="AA10">
            <v>135.86000000000001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N11">
            <v>4.9256869813799932E-3</v>
          </cell>
          <cell r="O11">
            <v>0</v>
          </cell>
          <cell r="P11" t="str">
            <v/>
          </cell>
          <cell r="Q11">
            <v>15252216.609999999</v>
          </cell>
          <cell r="R11">
            <v>15252216.609999999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3591.3</v>
          </cell>
          <cell r="AA11">
            <v>3591.25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E TIER I</v>
          </cell>
          <cell r="AJ11" t="e">
            <v>#N/A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N12">
            <v>2.7837482603241762E-2</v>
          </cell>
          <cell r="O12">
            <v>0</v>
          </cell>
          <cell r="P12" t="str">
            <v/>
          </cell>
          <cell r="Q12">
            <v>57270065.850000001</v>
          </cell>
          <cell r="R12">
            <v>57278330.68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270.64999999999998</v>
          </cell>
          <cell r="AA12">
            <v>270.60000000000002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E TIER I</v>
          </cell>
          <cell r="AJ12" t="e">
            <v>#N/A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N13">
            <v>3.9315072855098644E-2</v>
          </cell>
          <cell r="O13">
            <v>0</v>
          </cell>
          <cell r="P13" t="str">
            <v/>
          </cell>
          <cell r="Q13">
            <v>70623594.290000007</v>
          </cell>
          <cell r="R13">
            <v>70623594.290000007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3364.35</v>
          </cell>
          <cell r="AA13">
            <v>3364.8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E TIER I</v>
          </cell>
          <cell r="AJ13" t="e">
            <v>#N/A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N14">
            <v>4.8490158621573871E-3</v>
          </cell>
          <cell r="O14">
            <v>0</v>
          </cell>
          <cell r="P14" t="str">
            <v/>
          </cell>
          <cell r="Q14">
            <v>10690502.800000001</v>
          </cell>
          <cell r="R14">
            <v>10690502.800000001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378.2</v>
          </cell>
          <cell r="AA14">
            <v>378.45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E TIER I</v>
          </cell>
          <cell r="AJ14" t="e">
            <v>#N/A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N15">
            <v>4.602063081335336E-3</v>
          </cell>
          <cell r="O15">
            <v>0</v>
          </cell>
          <cell r="P15" t="str">
            <v/>
          </cell>
          <cell r="Q15">
            <v>9579297.8800000008</v>
          </cell>
          <cell r="R15">
            <v>9579297.8800000008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3864.1</v>
          </cell>
          <cell r="AA15">
            <v>3862.95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E TIER I</v>
          </cell>
          <cell r="AJ15" t="e">
            <v>#N/A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N16">
            <v>3.9940857488524543E-2</v>
          </cell>
          <cell r="O16">
            <v>0</v>
          </cell>
          <cell r="P16" t="str">
            <v/>
          </cell>
          <cell r="Q16">
            <v>89326251.040000007</v>
          </cell>
          <cell r="R16">
            <v>89331697.230000004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2306.75</v>
          </cell>
          <cell r="AA16">
            <v>2307.1999999999998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E TIER I</v>
          </cell>
          <cell r="AJ16" t="e">
            <v>#N/A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N17">
            <v>7.193923380903423E-3</v>
          </cell>
          <cell r="O17">
            <v>0</v>
          </cell>
          <cell r="P17" t="str">
            <v/>
          </cell>
          <cell r="Q17">
            <v>17113380.809999999</v>
          </cell>
          <cell r="R17">
            <v>17113380.809999999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478.05</v>
          </cell>
          <cell r="AA17">
            <v>478.25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E TIER I</v>
          </cell>
          <cell r="AJ17" t="e">
            <v>#N/A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N18">
            <v>3.0478578932635826E-3</v>
          </cell>
          <cell r="O18">
            <v>0</v>
          </cell>
          <cell r="P18" t="str">
            <v/>
          </cell>
          <cell r="Q18">
            <v>7944831.3799999999</v>
          </cell>
          <cell r="R18">
            <v>7944831.3799999999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1265.8499999999999</v>
          </cell>
          <cell r="AA18">
            <v>1269.25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E TIER I</v>
          </cell>
          <cell r="AJ18" t="e">
            <v>#N/A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N19">
            <v>1.3877618764475548E-2</v>
          </cell>
          <cell r="O19">
            <v>0</v>
          </cell>
          <cell r="P19" t="str">
            <v/>
          </cell>
          <cell r="Q19">
            <v>22813096.129999999</v>
          </cell>
          <cell r="R19">
            <v>22810639.57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860.6</v>
          </cell>
          <cell r="AA19">
            <v>860.45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E TIER I</v>
          </cell>
          <cell r="AJ19" t="e">
            <v>#N/A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N20">
            <v>6.998171208293243E-3</v>
          </cell>
          <cell r="O20">
            <v>0</v>
          </cell>
          <cell r="P20" t="str">
            <v/>
          </cell>
          <cell r="Q20">
            <v>17716872.07</v>
          </cell>
          <cell r="R20">
            <v>17716872.07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598.95000000000005</v>
          </cell>
          <cell r="AA20">
            <v>599.29999999999995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E TIER I</v>
          </cell>
          <cell r="AJ20" t="e">
            <v>#N/A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N21">
            <v>1.4253128515781269E-2</v>
          </cell>
          <cell r="O21">
            <v>0</v>
          </cell>
          <cell r="P21" t="str">
            <v/>
          </cell>
          <cell r="Q21">
            <v>27804320.530000001</v>
          </cell>
          <cell r="R21">
            <v>27804320.530000001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6082.6</v>
          </cell>
          <cell r="AA21">
            <v>6083.1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E TIER I</v>
          </cell>
          <cell r="AJ21" t="e">
            <v>#N/A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N22">
            <v>9.0589608354784967E-3</v>
          </cell>
          <cell r="O22">
            <v>0</v>
          </cell>
          <cell r="P22" t="str">
            <v/>
          </cell>
          <cell r="Q22">
            <v>26969461.399999999</v>
          </cell>
          <cell r="R22">
            <v>26969461.399999999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12934</v>
          </cell>
          <cell r="AA22">
            <v>12914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E TIER I</v>
          </cell>
          <cell r="AJ22" t="e">
            <v>#N/A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N23">
            <v>2.3394100959212732E-3</v>
          </cell>
          <cell r="O23">
            <v>0</v>
          </cell>
          <cell r="P23" t="str">
            <v/>
          </cell>
          <cell r="Q23">
            <v>5533101.0899999999</v>
          </cell>
          <cell r="R23">
            <v>5533101.0899999999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2198.4</v>
          </cell>
          <cell r="AA23">
            <v>2198.0500000000002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E TIER I</v>
          </cell>
          <cell r="AJ23" t="e">
            <v>#N/A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N24">
            <v>4.8267939943899022E-3</v>
          </cell>
          <cell r="O24">
            <v>0</v>
          </cell>
          <cell r="P24" t="str">
            <v/>
          </cell>
          <cell r="Q24">
            <v>11159166.24</v>
          </cell>
          <cell r="R24">
            <v>11159166.24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779.6</v>
          </cell>
          <cell r="AA24">
            <v>779.7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E TIER I</v>
          </cell>
          <cell r="AJ24" t="e">
            <v>#N/A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N25">
            <v>8.9442235243436113E-3</v>
          </cell>
          <cell r="O25">
            <v>0</v>
          </cell>
          <cell r="P25" t="str">
            <v/>
          </cell>
          <cell r="Q25">
            <v>12215273.65</v>
          </cell>
          <cell r="R25">
            <v>12215273.65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232.9</v>
          </cell>
          <cell r="AA25">
            <v>233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E TIER I</v>
          </cell>
          <cell r="AJ25" t="e">
            <v>#N/A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N26">
            <v>5.0960585038718502E-3</v>
          </cell>
          <cell r="O26">
            <v>0</v>
          </cell>
          <cell r="P26" t="str">
            <v/>
          </cell>
          <cell r="Q26">
            <v>11039521.800000001</v>
          </cell>
          <cell r="R26">
            <v>11039521.800000001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137.5</v>
          </cell>
          <cell r="AA26">
            <v>137.55000000000001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E TIER I</v>
          </cell>
          <cell r="AJ26" t="e">
            <v>#N/A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N27">
            <v>2.3025325787343377E-2</v>
          </cell>
          <cell r="O27">
            <v>0</v>
          </cell>
          <cell r="P27" t="str">
            <v/>
          </cell>
          <cell r="Q27">
            <v>37924794.57</v>
          </cell>
          <cell r="R27">
            <v>37924794.57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700.2</v>
          </cell>
          <cell r="AA27">
            <v>701.1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E TIER I</v>
          </cell>
          <cell r="AJ27" t="e">
            <v>#N/A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N28">
            <v>8.5913580729909955E-3</v>
          </cell>
          <cell r="O28">
            <v>0</v>
          </cell>
          <cell r="P28" t="str">
            <v/>
          </cell>
          <cell r="Q28">
            <v>13936551.119999999</v>
          </cell>
          <cell r="R28">
            <v>13936551.119999999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443.55</v>
          </cell>
          <cell r="AA28">
            <v>443.85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E TIER I</v>
          </cell>
          <cell r="AJ28" t="e">
            <v>#N/A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N29">
            <v>1.1539735357821143E-2</v>
          </cell>
          <cell r="O29">
            <v>0</v>
          </cell>
          <cell r="P29" t="str">
            <v/>
          </cell>
          <cell r="Q29">
            <v>19639322.66</v>
          </cell>
          <cell r="R29">
            <v>19642385.32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1034.3499999999999</v>
          </cell>
          <cell r="AA29">
            <v>1033.9000000000001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E TIER I</v>
          </cell>
          <cell r="AJ29" t="e">
            <v>#N/A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N30">
            <v>4.9355880178893509E-3</v>
          </cell>
          <cell r="O30">
            <v>0</v>
          </cell>
          <cell r="P30" t="str">
            <v/>
          </cell>
          <cell r="Q30">
            <v>6999373.6900000004</v>
          </cell>
          <cell r="R30">
            <v>6999373.6900000004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234.75</v>
          </cell>
          <cell r="AA30">
            <v>234.6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E TIER I</v>
          </cell>
          <cell r="AJ30" t="e">
            <v>#N/A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N31">
            <v>4.7328915116018307E-3</v>
          </cell>
          <cell r="O31">
            <v>0</v>
          </cell>
          <cell r="P31" t="str">
            <v/>
          </cell>
          <cell r="Q31">
            <v>11554449.66</v>
          </cell>
          <cell r="R31">
            <v>11554449.66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809.4</v>
          </cell>
          <cell r="AA31">
            <v>811.1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E TIER I</v>
          </cell>
          <cell r="AJ31" t="e">
            <v>#N/A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N32">
            <v>7.1857436749336355E-3</v>
          </cell>
          <cell r="O32">
            <v>0</v>
          </cell>
          <cell r="P32" t="str">
            <v/>
          </cell>
          <cell r="Q32">
            <v>15847559.619999999</v>
          </cell>
          <cell r="R32">
            <v>15847559.619999999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1025.95</v>
          </cell>
          <cell r="AA32">
            <v>1024.5999999999999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E TIER I</v>
          </cell>
          <cell r="AJ32" t="e">
            <v>#N/A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N33">
            <v>3.0471941265377209E-2</v>
          </cell>
          <cell r="O33">
            <v>0</v>
          </cell>
          <cell r="P33" t="str">
            <v/>
          </cell>
          <cell r="Q33">
            <v>57921370.960000001</v>
          </cell>
          <cell r="R33">
            <v>57923734.490000002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1654.5</v>
          </cell>
          <cell r="AA33">
            <v>1653.55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E TIER I</v>
          </cell>
          <cell r="AJ33" t="e">
            <v>#N/A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N34">
            <v>2.909767842977379E-3</v>
          </cell>
          <cell r="O34">
            <v>0</v>
          </cell>
          <cell r="P34" t="str">
            <v/>
          </cell>
          <cell r="Q34">
            <v>7651236.6799999997</v>
          </cell>
          <cell r="R34">
            <v>7651236.6799999997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22116.3</v>
          </cell>
          <cell r="AA34">
            <v>22130.05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E TIER I</v>
          </cell>
          <cell r="AJ34" t="e">
            <v>#N/A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N35">
            <v>8.4825972636252255E-3</v>
          </cell>
          <cell r="O35">
            <v>0</v>
          </cell>
          <cell r="P35" t="str">
            <v/>
          </cell>
          <cell r="Q35">
            <v>18027251.16</v>
          </cell>
          <cell r="R35">
            <v>18027251.16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4369.6499999999996</v>
          </cell>
          <cell r="AA35">
            <v>4369.45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E TIER I</v>
          </cell>
          <cell r="AJ35" t="e">
            <v>#N/A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N36">
            <v>1.1733527982535578E-2</v>
          </cell>
          <cell r="O36">
            <v>0</v>
          </cell>
          <cell r="P36" t="str">
            <v/>
          </cell>
          <cell r="Q36">
            <v>22240193.890000001</v>
          </cell>
          <cell r="R36">
            <v>22240193.890000001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2216</v>
          </cell>
          <cell r="AA36">
            <v>2217.6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E TIER I</v>
          </cell>
          <cell r="AJ36" t="e">
            <v>#N/A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N37">
            <v>4.6860950545200833E-3</v>
          </cell>
          <cell r="O37">
            <v>0</v>
          </cell>
          <cell r="P37" t="str">
            <v/>
          </cell>
          <cell r="Q37">
            <v>10718891.25</v>
          </cell>
          <cell r="R37">
            <v>10718891.25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519</v>
          </cell>
          <cell r="AA37">
            <v>518.75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E TIER I</v>
          </cell>
          <cell r="AJ37" t="e">
            <v>#N/A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N38">
            <v>7.45516062976493E-2</v>
          </cell>
          <cell r="O38">
            <v>0</v>
          </cell>
          <cell r="P38" t="str">
            <v/>
          </cell>
          <cell r="Q38">
            <v>118784830.33</v>
          </cell>
          <cell r="R38">
            <v>118788293.67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752.85</v>
          </cell>
          <cell r="AA38">
            <v>751.5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E TIER I</v>
          </cell>
          <cell r="AJ38" t="e">
            <v>#N/A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N39">
            <v>2.244150025727509E-3</v>
          </cell>
          <cell r="O39">
            <v>0</v>
          </cell>
          <cell r="P39" t="str">
            <v/>
          </cell>
          <cell r="Q39">
            <v>4397414.03</v>
          </cell>
          <cell r="R39">
            <v>4397414.03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759.75</v>
          </cell>
          <cell r="AA39">
            <v>764.3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E TIER I</v>
          </cell>
          <cell r="AJ39" t="e">
            <v>#N/A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N40">
            <v>4.364596751541743E-3</v>
          </cell>
          <cell r="O40">
            <v>0</v>
          </cell>
          <cell r="P40" t="str">
            <v/>
          </cell>
          <cell r="Q40">
            <v>10668727.710000001</v>
          </cell>
          <cell r="R40">
            <v>10668727.710000001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550.95000000000005</v>
          </cell>
          <cell r="AA40">
            <v>550.70000000000005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E TIER I</v>
          </cell>
          <cell r="AJ40" t="e">
            <v>#N/A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N41">
            <v>5.8084569558071002E-3</v>
          </cell>
          <cell r="O41">
            <v>0</v>
          </cell>
          <cell r="P41" t="str">
            <v/>
          </cell>
          <cell r="Q41">
            <v>10933670.65</v>
          </cell>
          <cell r="R41">
            <v>10933670.65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704.9</v>
          </cell>
          <cell r="AA41">
            <v>706.85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E TIER I</v>
          </cell>
          <cell r="AJ41" t="e">
            <v>#N/A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N42">
            <v>4.5313290153800329E-3</v>
          </cell>
          <cell r="O42">
            <v>0</v>
          </cell>
          <cell r="P42" t="str">
            <v/>
          </cell>
          <cell r="Q42">
            <v>7248050.2199999997</v>
          </cell>
          <cell r="R42">
            <v>7248050.2199999997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2780.75</v>
          </cell>
          <cell r="AA42">
            <v>2785.4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E TIER I</v>
          </cell>
          <cell r="AJ42" t="e">
            <v>#N/A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N43">
            <v>5.1129678300764706E-3</v>
          </cell>
          <cell r="O43">
            <v>0</v>
          </cell>
          <cell r="P43" t="str">
            <v/>
          </cell>
          <cell r="Q43">
            <v>11228649.74</v>
          </cell>
          <cell r="R43">
            <v>11228649.74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3647.8</v>
          </cell>
          <cell r="AA43">
            <v>3656.2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E TIER I</v>
          </cell>
          <cell r="AJ43" t="e">
            <v>#N/A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N44">
            <v>2.284121139571989E-3</v>
          </cell>
          <cell r="O44">
            <v>0</v>
          </cell>
          <cell r="P44" t="str">
            <v/>
          </cell>
          <cell r="Q44">
            <v>4959180.87</v>
          </cell>
          <cell r="R44">
            <v>4958016.1399999997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147.19999999999999</v>
          </cell>
          <cell r="AA44">
            <v>147.19999999999999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E TIER I</v>
          </cell>
          <cell r="AJ44" t="e">
            <v>#N/A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N45">
            <v>1.0126956681878246E-2</v>
          </cell>
          <cell r="O45">
            <v>0</v>
          </cell>
          <cell r="P45" t="str">
            <v/>
          </cell>
          <cell r="Q45">
            <v>16692293.51</v>
          </cell>
          <cell r="R45">
            <v>16692293.51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1174.1500000000001</v>
          </cell>
          <cell r="AA45">
            <v>1173.8499999999999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E TIER I</v>
          </cell>
          <cell r="AJ45" t="e">
            <v>#N/A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N46">
            <v>1.5707890845593528E-2</v>
          </cell>
          <cell r="O46">
            <v>0</v>
          </cell>
          <cell r="P46" t="str">
            <v/>
          </cell>
          <cell r="Q46">
            <v>34178628.43</v>
          </cell>
          <cell r="R46">
            <v>34179986.130000003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7966.35</v>
          </cell>
          <cell r="AA46">
            <v>7970.25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E TIER I</v>
          </cell>
          <cell r="AJ46" t="e">
            <v>#N/A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N47">
            <v>7.9792325531855262E-3</v>
          </cell>
          <cell r="O47">
            <v>0</v>
          </cell>
          <cell r="P47" t="str">
            <v/>
          </cell>
          <cell r="Q47">
            <v>12437187.84</v>
          </cell>
          <cell r="R47">
            <v>12437187.84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992.95</v>
          </cell>
          <cell r="AA47">
            <v>993.85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E TIER I</v>
          </cell>
          <cell r="AJ47" t="e">
            <v>#N/A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N48">
            <v>3.0640586921289233E-2</v>
          </cell>
          <cell r="O48">
            <v>0</v>
          </cell>
          <cell r="P48" t="str">
            <v/>
          </cell>
          <cell r="Q48">
            <v>61306361.590000004</v>
          </cell>
          <cell r="R48">
            <v>61307357.090000004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1846.85</v>
          </cell>
          <cell r="AA48">
            <v>1854.2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E TIER I</v>
          </cell>
          <cell r="AJ48" t="e">
            <v>#N/A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N49">
            <v>2.7223613524149657E-3</v>
          </cell>
          <cell r="O49">
            <v>0</v>
          </cell>
          <cell r="P49" t="str">
            <v/>
          </cell>
          <cell r="Q49">
            <v>0</v>
          </cell>
          <cell r="R49">
            <v>6331714.5800000001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E TIER I</v>
          </cell>
          <cell r="AJ49" t="e">
            <v>#N/A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N50">
            <v>1.120457839267662E-2</v>
          </cell>
          <cell r="O50">
            <v>0</v>
          </cell>
          <cell r="P50" t="str">
            <v/>
          </cell>
          <cell r="Q50">
            <v>21072052.309999999</v>
          </cell>
          <cell r="R50">
            <v>21072052.309999999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156</v>
          </cell>
          <cell r="AA50">
            <v>156.15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E TIER I</v>
          </cell>
          <cell r="AJ50" t="e">
            <v>#N/A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N51">
            <v>1.8634473037401681E-3</v>
          </cell>
          <cell r="O51">
            <v>0</v>
          </cell>
          <cell r="P51" t="str">
            <v/>
          </cell>
          <cell r="Q51">
            <v>4363492.5199999996</v>
          </cell>
          <cell r="R51">
            <v>4363492.5199999996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930.85</v>
          </cell>
          <cell r="AA51">
            <v>930.75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E TIER I</v>
          </cell>
          <cell r="AJ51" t="e">
            <v>#N/A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N52">
            <v>3.1168744982871229E-3</v>
          </cell>
          <cell r="O52">
            <v>0</v>
          </cell>
          <cell r="P52" t="str">
            <v/>
          </cell>
          <cell r="Q52">
            <v>6993431.54</v>
          </cell>
          <cell r="R52">
            <v>6993431.54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1542.4</v>
          </cell>
          <cell r="AA52">
            <v>1540.75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E TIER I</v>
          </cell>
          <cell r="AJ52" t="e">
            <v>#N/A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N53">
            <v>1.17476079804985E-2</v>
          </cell>
          <cell r="O53">
            <v>0</v>
          </cell>
          <cell r="P53" t="str">
            <v/>
          </cell>
          <cell r="Q53">
            <v>29451824.579999998</v>
          </cell>
          <cell r="R53">
            <v>29451824.579999998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1180.25</v>
          </cell>
          <cell r="AA53">
            <v>1180.8499999999999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E TIER I</v>
          </cell>
          <cell r="AJ53" t="e">
            <v>#N/A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N54">
            <v>3.3305254450693149E-2</v>
          </cell>
          <cell r="O54">
            <v>0</v>
          </cell>
          <cell r="P54" t="str">
            <v/>
          </cell>
          <cell r="Q54">
            <v>65479928.060000002</v>
          </cell>
          <cell r="R54">
            <v>65487158.270000003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2353.25</v>
          </cell>
          <cell r="AA54">
            <v>2349.65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E TIER I</v>
          </cell>
          <cell r="AJ54" t="e">
            <v>#N/A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N55">
            <v>1.3281121730690517E-2</v>
          </cell>
          <cell r="O55">
            <v>0</v>
          </cell>
          <cell r="P55" t="str">
            <v/>
          </cell>
          <cell r="Q55">
            <v>23025583.199999999</v>
          </cell>
          <cell r="R55">
            <v>23025583.199999999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1040.75</v>
          </cell>
          <cell r="AA55">
            <v>1040.3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E TIER I</v>
          </cell>
          <cell r="AJ55" t="e">
            <v>#N/A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N56">
            <v>8.7627733146997382E-3</v>
          </cell>
          <cell r="O56">
            <v>0</v>
          </cell>
          <cell r="P56" t="str">
            <v/>
          </cell>
          <cell r="Q56">
            <v>20358168.370000001</v>
          </cell>
          <cell r="R56">
            <v>20358168.370000001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17691.5</v>
          </cell>
          <cell r="AA56">
            <v>17770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E TIER I</v>
          </cell>
          <cell r="AJ56" t="e">
            <v>#N/A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N57">
            <v>7.0346990806174126E-2</v>
          </cell>
          <cell r="O57">
            <v>0</v>
          </cell>
          <cell r="P57" t="str">
            <v/>
          </cell>
          <cell r="Q57">
            <v>118638855.62</v>
          </cell>
          <cell r="R57">
            <v>118638855.62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1503.6</v>
          </cell>
          <cell r="AA57">
            <v>1503.95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E TIER I</v>
          </cell>
          <cell r="AJ57" t="e">
            <v>#N/A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N58">
            <v>9.2867636409903739E-2</v>
          </cell>
          <cell r="O58">
            <v>0</v>
          </cell>
          <cell r="P58" t="str">
            <v/>
          </cell>
          <cell r="Q58">
            <v>134223466.84999999</v>
          </cell>
          <cell r="R58">
            <v>134223043.22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2632.65</v>
          </cell>
          <cell r="AA58">
            <v>2633.9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E TIER I</v>
          </cell>
          <cell r="AJ58" t="e">
            <v>#N/A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N59">
            <v>1.3256737311102157E-2</v>
          </cell>
          <cell r="O59">
            <v>0</v>
          </cell>
          <cell r="P59" t="str">
            <v/>
          </cell>
          <cell r="Q59">
            <v>21441104.25</v>
          </cell>
          <cell r="R59">
            <v>21440955.379999999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2859.65</v>
          </cell>
          <cell r="AA59">
            <v>2860.1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E TIER I</v>
          </cell>
          <cell r="AJ59" t="e">
            <v>#N/A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N60">
            <v>7.2905902212181101E-2</v>
          </cell>
          <cell r="O60">
            <v>0</v>
          </cell>
          <cell r="P60" t="str">
            <v/>
          </cell>
          <cell r="Q60">
            <v>156192215.52000001</v>
          </cell>
          <cell r="R60">
            <v>156192215.52000001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1388.95</v>
          </cell>
          <cell r="AA60">
            <v>1387.45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E TIER I</v>
          </cell>
          <cell r="AJ60" t="e">
            <v>#N/A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N61">
            <v>5.4859762058418041E-2</v>
          </cell>
          <cell r="O61">
            <v>0</v>
          </cell>
          <cell r="P61" t="str">
            <v/>
          </cell>
          <cell r="Q61">
            <v>127575213.25</v>
          </cell>
          <cell r="R61">
            <v>127575213.25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E TIER I</v>
          </cell>
          <cell r="AJ61" t="e">
            <v>#N/A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N62">
            <v>2.2422473395687086E-2</v>
          </cell>
          <cell r="O62">
            <v>0</v>
          </cell>
          <cell r="P62" t="str">
            <v/>
          </cell>
          <cell r="Q62">
            <v>54162975.280000001</v>
          </cell>
          <cell r="R62">
            <v>54162975.280000001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685.2</v>
          </cell>
          <cell r="AA62">
            <v>685.4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E TIER I</v>
          </cell>
          <cell r="AJ62" t="e">
            <v>#N/A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N63">
            <v>2.9434928078820449E-3</v>
          </cell>
          <cell r="O63">
            <v>0</v>
          </cell>
          <cell r="P63" t="str">
            <v/>
          </cell>
          <cell r="Q63">
            <v>7888609.1500000004</v>
          </cell>
          <cell r="R63">
            <v>7888609.1500000004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1143.0999999999999</v>
          </cell>
          <cell r="AA63">
            <v>1139.25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E TIER I</v>
          </cell>
          <cell r="AJ63" t="e">
            <v>#N/A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N64">
            <v>5.9956778255825663E-3</v>
          </cell>
          <cell r="O64">
            <v>0</v>
          </cell>
          <cell r="P64" t="str">
            <v/>
          </cell>
          <cell r="Q64">
            <v>13781055.52</v>
          </cell>
          <cell r="R64">
            <v>13781055.52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369.4</v>
          </cell>
          <cell r="AA64">
            <v>369.5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E TIER I</v>
          </cell>
          <cell r="AJ64" t="e">
            <v>#N/A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N65">
            <v>4.7121020436576453E-3</v>
          </cell>
          <cell r="O65">
            <v>0</v>
          </cell>
          <cell r="P65" t="str">
            <v/>
          </cell>
          <cell r="Q65">
            <v>10573988.34</v>
          </cell>
          <cell r="R65">
            <v>10573988.34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1124.05</v>
          </cell>
          <cell r="AA65">
            <v>1123.8499999999999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E TIER I</v>
          </cell>
          <cell r="AJ65" t="e">
            <v>#N/A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N66">
            <v>2.9525223657175782E-2</v>
          </cell>
          <cell r="O66">
            <v>0</v>
          </cell>
          <cell r="P66" t="str">
            <v/>
          </cell>
          <cell r="Q66">
            <v>54121222.789999999</v>
          </cell>
          <cell r="R66">
            <v>54122058.399999999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468.1</v>
          </cell>
          <cell r="AA66">
            <v>467.8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E TIER I</v>
          </cell>
          <cell r="AJ66" t="e">
            <v>#N/A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N67">
            <v>4.3474828735688689E-3</v>
          </cell>
          <cell r="O67">
            <v>0</v>
          </cell>
          <cell r="P67" t="str">
            <v/>
          </cell>
          <cell r="Q67">
            <v>5584129.8600000003</v>
          </cell>
          <cell r="R67">
            <v>5584129.8600000003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235.15</v>
          </cell>
          <cell r="AA67">
            <v>235.1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E TIER I</v>
          </cell>
          <cell r="AJ67" t="e">
            <v>#N/A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N68">
            <v>3.8453958861292864E-3</v>
          </cell>
          <cell r="O68">
            <v>0</v>
          </cell>
          <cell r="P68" t="str">
            <v/>
          </cell>
          <cell r="Q68">
            <v>9541054.9399999995</v>
          </cell>
          <cell r="R68">
            <v>9541054.9399999995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650.45000000000005</v>
          </cell>
          <cell r="AA68">
            <v>652.65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E TIER I</v>
          </cell>
          <cell r="AJ68" t="e">
            <v>#N/A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N69">
            <v>4.92646477254924E-3</v>
          </cell>
          <cell r="O69">
            <v>0</v>
          </cell>
          <cell r="P69" t="str">
            <v/>
          </cell>
          <cell r="Q69">
            <v>10554135.75</v>
          </cell>
          <cell r="R69">
            <v>10554135.75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679.6</v>
          </cell>
          <cell r="AA69">
            <v>679.45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E TIER I</v>
          </cell>
          <cell r="AJ69" t="e">
            <v>#N/A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N70">
            <v>1.9796000099218222E-2</v>
          </cell>
          <cell r="O70">
            <v>0</v>
          </cell>
          <cell r="P70" t="str">
            <v/>
          </cell>
          <cell r="Q70">
            <v>30399086.289999999</v>
          </cell>
          <cell r="R70">
            <v>30399086.289999999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6082.15</v>
          </cell>
          <cell r="AA70">
            <v>6078.85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E TIER I</v>
          </cell>
          <cell r="AJ70" t="e">
            <v>#N/A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N71">
            <v>3.0848438196630188E-3</v>
          </cell>
          <cell r="O71">
            <v>0</v>
          </cell>
          <cell r="P71" t="str">
            <v/>
          </cell>
          <cell r="Q71">
            <v>8464882.1899999995</v>
          </cell>
          <cell r="R71">
            <v>8464882.1899999995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361.45</v>
          </cell>
          <cell r="AA71">
            <v>362.35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E TIER I</v>
          </cell>
          <cell r="AJ71" t="e">
            <v>#N/A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N72">
            <v>3.5107888567476298E-3</v>
          </cell>
          <cell r="O72">
            <v>0</v>
          </cell>
          <cell r="P72" t="str">
            <v/>
          </cell>
          <cell r="Q72">
            <v>10090845.08</v>
          </cell>
          <cell r="R72">
            <v>10090845.08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1055.6500000000001</v>
          </cell>
          <cell r="AA72">
            <v>1055.55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E TIER I</v>
          </cell>
          <cell r="AJ72" t="e">
            <v>#N/A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N73">
            <v>8.437130339292569E-3</v>
          </cell>
          <cell r="O73">
            <v>0</v>
          </cell>
          <cell r="P73" t="str">
            <v/>
          </cell>
          <cell r="Q73">
            <v>20156744.809999999</v>
          </cell>
          <cell r="R73">
            <v>20156744.809999999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422.55</v>
          </cell>
          <cell r="AA73">
            <v>422.85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E TIER I</v>
          </cell>
          <cell r="AJ73" t="e">
            <v>#N/A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N74">
            <v>8.2013061205676039E-4</v>
          </cell>
          <cell r="O74">
            <v>0</v>
          </cell>
          <cell r="P74" t="str">
            <v/>
          </cell>
          <cell r="Q74">
            <v>768795</v>
          </cell>
          <cell r="R74">
            <v>768795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331.85</v>
          </cell>
          <cell r="AA74">
            <v>332.5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E TIER I</v>
          </cell>
          <cell r="AJ74" t="e">
            <v>#N/A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N75">
            <v>5.5268576414832767E-3</v>
          </cell>
          <cell r="O75">
            <v>0</v>
          </cell>
          <cell r="P75" t="str">
            <v/>
          </cell>
          <cell r="Q75">
            <v>12544605.460000001</v>
          </cell>
          <cell r="R75">
            <v>12544605.460000001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-</v>
          </cell>
          <cell r="Y75">
            <v>0</v>
          </cell>
          <cell r="Z75">
            <v>345.55</v>
          </cell>
          <cell r="AA75">
            <v>345.5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E TIER I</v>
          </cell>
          <cell r="AJ75" t="e">
            <v>#N/A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N76">
            <v>8.4957518878766985E-3</v>
          </cell>
          <cell r="O76">
            <v>0</v>
          </cell>
          <cell r="P76" t="str">
            <v/>
          </cell>
          <cell r="Q76">
            <v>25020431.449999999</v>
          </cell>
          <cell r="R76">
            <v>25020431.449999999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326.2</v>
          </cell>
          <cell r="AA76">
            <v>326.39999999999998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E TIER I</v>
          </cell>
          <cell r="AJ76" t="e">
            <v>#N/A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N77">
            <v>2.616343222172962E-3</v>
          </cell>
          <cell r="O77">
            <v>0</v>
          </cell>
          <cell r="P77" t="str">
            <v/>
          </cell>
          <cell r="Q77">
            <v>6326149.25</v>
          </cell>
          <cell r="R77">
            <v>6326149.25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557.4</v>
          </cell>
          <cell r="AA77">
            <v>555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E TIER I</v>
          </cell>
          <cell r="AJ77" t="e">
            <v>#N/A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N78">
            <v>2.3247449261130423E-2</v>
          </cell>
          <cell r="O78">
            <v>0</v>
          </cell>
          <cell r="P78" t="str">
            <v/>
          </cell>
          <cell r="Q78">
            <v>3036432.25</v>
          </cell>
          <cell r="R78">
            <v>3036432.25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700.2</v>
          </cell>
          <cell r="AA78">
            <v>701.1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E TIER II</v>
          </cell>
          <cell r="AJ78" t="e">
            <v>#N/A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N79">
            <v>9.1796244698053114E-2</v>
          </cell>
          <cell r="O79">
            <v>0</v>
          </cell>
          <cell r="P79" t="str">
            <v/>
          </cell>
          <cell r="Q79">
            <v>9901973.1500000004</v>
          </cell>
          <cell r="R79">
            <v>9902065.1300000008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2632.65</v>
          </cell>
          <cell r="AA79">
            <v>2633.9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E TIER II</v>
          </cell>
          <cell r="AJ79" t="e">
            <v>#N/A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N80">
            <v>6.0018217217708498E-3</v>
          </cell>
          <cell r="O80">
            <v>0</v>
          </cell>
          <cell r="P80" t="str">
            <v/>
          </cell>
          <cell r="Q80">
            <v>1068002.8999999999</v>
          </cell>
          <cell r="R80">
            <v>1068002.8999999999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369.4</v>
          </cell>
          <cell r="AA80">
            <v>369.5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E TIER II</v>
          </cell>
          <cell r="AJ80" t="e">
            <v>#N/A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N81">
            <v>1.5735012650828641E-2</v>
          </cell>
          <cell r="O81">
            <v>0</v>
          </cell>
          <cell r="P81" t="str">
            <v/>
          </cell>
          <cell r="Q81">
            <v>2728393.45</v>
          </cell>
          <cell r="R81">
            <v>2728575.1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7966.35</v>
          </cell>
          <cell r="AA81">
            <v>7970.25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E TIER II</v>
          </cell>
          <cell r="AJ81" t="e">
            <v>#N/A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N82">
            <v>1.9893106707929691E-2</v>
          </cell>
          <cell r="O82">
            <v>0</v>
          </cell>
          <cell r="P82" t="str">
            <v/>
          </cell>
          <cell r="Q82">
            <v>2358077.35</v>
          </cell>
          <cell r="R82">
            <v>2358077.35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6082.15</v>
          </cell>
          <cell r="AA82">
            <v>6078.85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E TIER II</v>
          </cell>
          <cell r="AJ82" t="e">
            <v>#N/A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N83">
            <v>1.1472000180524236E-2</v>
          </cell>
          <cell r="O83">
            <v>0</v>
          </cell>
          <cell r="P83" t="str">
            <v/>
          </cell>
          <cell r="Q83">
            <v>1694875.83</v>
          </cell>
          <cell r="R83">
            <v>1694875.83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2216</v>
          </cell>
          <cell r="AA83">
            <v>2217.6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E TIER II</v>
          </cell>
          <cell r="AJ83" t="e">
            <v>#N/A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N84">
            <v>7.5128897877596241E-3</v>
          </cell>
          <cell r="O84">
            <v>0</v>
          </cell>
          <cell r="P84" t="str">
            <v/>
          </cell>
          <cell r="Q84">
            <v>819785.36</v>
          </cell>
          <cell r="R84">
            <v>819785.36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992.95</v>
          </cell>
          <cell r="AA84">
            <v>993.85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E TIER II</v>
          </cell>
          <cell r="AJ84" t="e">
            <v>#N/A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N85">
            <v>1.1347754691204479E-2</v>
          </cell>
          <cell r="O85">
            <v>0</v>
          </cell>
          <cell r="P85" t="str">
            <v/>
          </cell>
          <cell r="Q85">
            <v>1655321.14</v>
          </cell>
          <cell r="R85">
            <v>1655321.14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156</v>
          </cell>
          <cell r="AA85">
            <v>156.15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E TIER II</v>
          </cell>
          <cell r="AJ85" t="e">
            <v>#N/A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N86">
            <v>1.2188728072946844E-2</v>
          </cell>
          <cell r="O86">
            <v>0</v>
          </cell>
          <cell r="P86" t="str">
            <v/>
          </cell>
          <cell r="Q86">
            <v>2688369.26</v>
          </cell>
          <cell r="R86">
            <v>2688369.26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1180.25</v>
          </cell>
          <cell r="AA86">
            <v>1180.8499999999999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E TIER II</v>
          </cell>
          <cell r="AJ86" t="e">
            <v>#N/A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N87">
            <v>1.7694060306205092E-3</v>
          </cell>
          <cell r="O87">
            <v>0</v>
          </cell>
          <cell r="P87" t="str">
            <v/>
          </cell>
          <cell r="Q87">
            <v>327995.05</v>
          </cell>
          <cell r="R87">
            <v>327995.05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930.85</v>
          </cell>
          <cell r="AA87">
            <v>930.75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E TIER II</v>
          </cell>
          <cell r="AJ87" t="e">
            <v>#N/A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N88">
            <v>1.3096629420196713E-2</v>
          </cell>
          <cell r="O88">
            <v>0</v>
          </cell>
          <cell r="P88" t="str">
            <v/>
          </cell>
          <cell r="Q88">
            <v>1776001.09</v>
          </cell>
          <cell r="R88">
            <v>1776001.09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1040.75</v>
          </cell>
          <cell r="AA88">
            <v>1040.3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E TIER II</v>
          </cell>
          <cell r="AJ88" t="e">
            <v>#N/A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N89">
            <v>7.0910061050308559E-2</v>
          </cell>
          <cell r="O89">
            <v>0</v>
          </cell>
          <cell r="P89" t="str">
            <v/>
          </cell>
          <cell r="Q89">
            <v>8621151.4399999995</v>
          </cell>
          <cell r="R89">
            <v>8621151.4399999995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1503.6</v>
          </cell>
          <cell r="AA89">
            <v>1503.95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E TIER II</v>
          </cell>
          <cell r="AJ89" t="e">
            <v>#N/A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N90">
            <v>9.0178013304635166E-3</v>
          </cell>
          <cell r="O90">
            <v>0</v>
          </cell>
          <cell r="P90" t="str">
            <v/>
          </cell>
          <cell r="Q90">
            <v>1669976.7</v>
          </cell>
          <cell r="R90">
            <v>1669976.7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17691.5</v>
          </cell>
          <cell r="AA90">
            <v>17770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E TIER II</v>
          </cell>
          <cell r="AJ90" t="e">
            <v>#N/A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N91">
            <v>7.3231955976043525E-2</v>
          </cell>
          <cell r="O91">
            <v>0</v>
          </cell>
          <cell r="P91" t="str">
            <v/>
          </cell>
          <cell r="Q91">
            <v>11829781.67</v>
          </cell>
          <cell r="R91">
            <v>11829781.67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1388.95</v>
          </cell>
          <cell r="AA91">
            <v>1387.45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E TIER II</v>
          </cell>
          <cell r="AJ91" t="e">
            <v>#N/A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N92">
            <v>8.301271221992923E-3</v>
          </cell>
          <cell r="O92">
            <v>0</v>
          </cell>
          <cell r="P92" t="str">
            <v/>
          </cell>
          <cell r="Q92">
            <v>1637175.11</v>
          </cell>
          <cell r="R92">
            <v>1637175.11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422.55</v>
          </cell>
          <cell r="AA92">
            <v>422.85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E TIER II</v>
          </cell>
          <cell r="AJ92" t="e">
            <v>#N/A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N93">
            <v>4.0805255804569366E-3</v>
          </cell>
          <cell r="O93">
            <v>0</v>
          </cell>
          <cell r="P93" t="str">
            <v/>
          </cell>
          <cell r="Q93">
            <v>931460.04</v>
          </cell>
          <cell r="R93">
            <v>931460.04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1055.6500000000001</v>
          </cell>
          <cell r="AA93">
            <v>1055.55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E TIER II</v>
          </cell>
          <cell r="AJ93" t="e">
            <v>#N/A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N94">
            <v>2.2174602203981431E-2</v>
          </cell>
          <cell r="O94">
            <v>0</v>
          </cell>
          <cell r="P94" t="str">
            <v/>
          </cell>
          <cell r="Q94">
            <v>3821629.75</v>
          </cell>
          <cell r="R94">
            <v>3821629.75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685.2</v>
          </cell>
          <cell r="AA94">
            <v>685.4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E TIER II</v>
          </cell>
          <cell r="AJ94" t="e">
            <v>#N/A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N95">
            <v>2.9497210821293293E-2</v>
          </cell>
          <cell r="O95">
            <v>0</v>
          </cell>
          <cell r="P95" t="str">
            <v/>
          </cell>
          <cell r="Q95">
            <v>4283407.7</v>
          </cell>
          <cell r="R95">
            <v>4283401.21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468.1</v>
          </cell>
          <cell r="AA95">
            <v>467.8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E TIER II</v>
          </cell>
          <cell r="AJ95" t="e">
            <v>#N/A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N96">
            <v>2.7976549038963603E-2</v>
          </cell>
          <cell r="O96">
            <v>0</v>
          </cell>
          <cell r="P96" t="str">
            <v/>
          </cell>
          <cell r="Q96">
            <v>4762019.78</v>
          </cell>
          <cell r="R96">
            <v>4762199.45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270.64999999999998</v>
          </cell>
          <cell r="AA96">
            <v>270.60000000000002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E TIER II</v>
          </cell>
          <cell r="AJ96" t="e">
            <v>#N/A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N97">
            <v>3.9463067358011215E-2</v>
          </cell>
          <cell r="O97">
            <v>0</v>
          </cell>
          <cell r="P97" t="str">
            <v/>
          </cell>
          <cell r="Q97">
            <v>6667694.3200000003</v>
          </cell>
          <cell r="R97">
            <v>6668450.0899999999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2306.75</v>
          </cell>
          <cell r="AA97">
            <v>2307.1999999999998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E TIER II</v>
          </cell>
          <cell r="AJ97" t="e">
            <v>#N/A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N98">
            <v>3.8710150046524262E-2</v>
          </cell>
          <cell r="O98">
            <v>0</v>
          </cell>
          <cell r="P98" t="str">
            <v/>
          </cell>
          <cell r="Q98">
            <v>5231910.1900000004</v>
          </cell>
          <cell r="R98">
            <v>5231910.1900000004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3364.35</v>
          </cell>
          <cell r="AA98">
            <v>3364.8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E TIER II</v>
          </cell>
          <cell r="AJ98" t="e">
            <v>#N/A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N99">
            <v>1.3882058962131407E-2</v>
          </cell>
          <cell r="O99">
            <v>0</v>
          </cell>
          <cell r="P99" t="str">
            <v/>
          </cell>
          <cell r="Q99">
            <v>1722961.3</v>
          </cell>
          <cell r="R99">
            <v>1722961.3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860.6</v>
          </cell>
          <cell r="AA99">
            <v>860.45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E TIER II</v>
          </cell>
          <cell r="AJ99" t="e">
            <v>#N/A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N100">
            <v>8.941957954651877E-3</v>
          </cell>
          <cell r="O100">
            <v>0</v>
          </cell>
          <cell r="P100" t="str">
            <v/>
          </cell>
          <cell r="Q100">
            <v>1014161.4</v>
          </cell>
          <cell r="R100">
            <v>1014161.4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232.9</v>
          </cell>
          <cell r="AA100">
            <v>233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E TIER II</v>
          </cell>
          <cell r="AJ100" t="e">
            <v>#N/A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N101">
            <v>1.437189521088366E-2</v>
          </cell>
          <cell r="O101">
            <v>0</v>
          </cell>
          <cell r="P101" t="str">
            <v/>
          </cell>
          <cell r="Q101">
            <v>2107143.5499999998</v>
          </cell>
          <cell r="R101">
            <v>2107143.5499999998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6082.6</v>
          </cell>
          <cell r="AA101">
            <v>6083.1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E TIER II</v>
          </cell>
          <cell r="AJ101" t="e">
            <v>#N/A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N102">
            <v>1.1450866500658212E-2</v>
          </cell>
          <cell r="O102">
            <v>0</v>
          </cell>
          <cell r="P102" t="str">
            <v/>
          </cell>
          <cell r="Q102">
            <v>1598845.65</v>
          </cell>
          <cell r="R102">
            <v>1599326.54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1034.3499999999999</v>
          </cell>
          <cell r="AA102">
            <v>1033.9000000000001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E TIER II</v>
          </cell>
          <cell r="AJ102" t="e">
            <v>#N/A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N103">
            <v>3.0316321510106232E-2</v>
          </cell>
          <cell r="O103">
            <v>0</v>
          </cell>
          <cell r="P103" t="str">
            <v/>
          </cell>
          <cell r="Q103">
            <v>3977852.91</v>
          </cell>
          <cell r="R103">
            <v>3977551.7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1654.5</v>
          </cell>
          <cell r="AA103">
            <v>1653.55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E TIER II</v>
          </cell>
          <cell r="AJ103" t="e">
            <v>#N/A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N104">
            <v>7.4278937670941556E-2</v>
          </cell>
          <cell r="O104">
            <v>0</v>
          </cell>
          <cell r="P104" t="str">
            <v/>
          </cell>
          <cell r="Q104">
            <v>8550625.9399999995</v>
          </cell>
          <cell r="R104">
            <v>8551104.0600000005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752.85</v>
          </cell>
          <cell r="AA104">
            <v>751.5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E TIER II</v>
          </cell>
          <cell r="AJ104" t="e">
            <v>#N/A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N105">
            <v>8.3524508062473302E-3</v>
          </cell>
          <cell r="O105">
            <v>0</v>
          </cell>
          <cell r="P105" t="str">
            <v/>
          </cell>
          <cell r="Q105">
            <v>1320324.02</v>
          </cell>
          <cell r="R105">
            <v>1320324.02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4369.6499999999996</v>
          </cell>
          <cell r="AA105">
            <v>4369.45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E TIER II</v>
          </cell>
          <cell r="AJ105" t="e">
            <v>#N/A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N106">
            <v>2.2822091111698831E-3</v>
          </cell>
          <cell r="O106">
            <v>0</v>
          </cell>
          <cell r="P106" t="str">
            <v/>
          </cell>
          <cell r="Q106">
            <v>374111.99</v>
          </cell>
          <cell r="R106">
            <v>374098.41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147.19999999999999</v>
          </cell>
          <cell r="AA106">
            <v>147.19999999999999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E TIER II</v>
          </cell>
          <cell r="AJ106" t="e">
            <v>#N/A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N107">
            <v>4.2079597718540866E-3</v>
          </cell>
          <cell r="O107">
            <v>0</v>
          </cell>
          <cell r="P107" t="str">
            <v/>
          </cell>
          <cell r="Q107">
            <v>539768.17000000004</v>
          </cell>
          <cell r="R107">
            <v>539768.17000000004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2780.75</v>
          </cell>
          <cell r="AA107">
            <v>2785.4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E TIER II</v>
          </cell>
          <cell r="AJ107" t="e">
            <v>#N/A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N108">
            <v>5.1294256469486196E-3</v>
          </cell>
          <cell r="O108">
            <v>0</v>
          </cell>
          <cell r="P108" t="str">
            <v/>
          </cell>
          <cell r="Q108">
            <v>1266339.94</v>
          </cell>
          <cell r="R108">
            <v>1266339.94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3591.3</v>
          </cell>
          <cell r="AA108">
            <v>3591.25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E TIER II</v>
          </cell>
          <cell r="AJ108" t="e">
            <v>#N/A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N109">
            <v>4.9600179841883902E-3</v>
          </cell>
          <cell r="O109">
            <v>0</v>
          </cell>
          <cell r="P109" t="str">
            <v/>
          </cell>
          <cell r="Q109">
            <v>891535.53</v>
          </cell>
          <cell r="R109">
            <v>891535.53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378.2</v>
          </cell>
          <cell r="AA109">
            <v>378.45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E TIER II</v>
          </cell>
          <cell r="AJ109" t="e">
            <v>#N/A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N110">
            <v>4.9835277262967473E-3</v>
          </cell>
          <cell r="O110">
            <v>0</v>
          </cell>
          <cell r="P110" t="str">
            <v/>
          </cell>
          <cell r="Q110">
            <v>903426.88</v>
          </cell>
          <cell r="R110">
            <v>903426.88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1124.05</v>
          </cell>
          <cell r="AA110">
            <v>1123.8499999999999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E TIER II</v>
          </cell>
          <cell r="AJ110" t="e">
            <v>#N/A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N111">
            <v>7.310222297761214E-3</v>
          </cell>
          <cell r="O111">
            <v>0</v>
          </cell>
          <cell r="P111" t="str">
            <v/>
          </cell>
          <cell r="Q111">
            <v>1414869.13</v>
          </cell>
          <cell r="R111">
            <v>1414869.13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478.05</v>
          </cell>
          <cell r="AA111">
            <v>478.25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E TIER II</v>
          </cell>
          <cell r="AJ111" t="e">
            <v>#N/A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N112">
            <v>3.2933895214167989E-3</v>
          </cell>
          <cell r="O112">
            <v>0</v>
          </cell>
          <cell r="P112" t="str">
            <v/>
          </cell>
          <cell r="Q112">
            <v>686838.48</v>
          </cell>
          <cell r="R112">
            <v>686838.48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1265.8499999999999</v>
          </cell>
          <cell r="AA112">
            <v>1269.25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E TIER II</v>
          </cell>
          <cell r="AJ112" t="e">
            <v>#N/A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N113">
            <v>4.1389796319182904E-3</v>
          </cell>
          <cell r="O113">
            <v>0</v>
          </cell>
          <cell r="P113" t="str">
            <v/>
          </cell>
          <cell r="Q113">
            <v>423491.25</v>
          </cell>
          <cell r="R113">
            <v>423491.25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235.15</v>
          </cell>
          <cell r="AA113">
            <v>235.1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E TIER II</v>
          </cell>
          <cell r="AJ113" t="e">
            <v>#N/A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N114">
            <v>6.8215432842396121E-3</v>
          </cell>
          <cell r="O114">
            <v>0</v>
          </cell>
          <cell r="P114" t="str">
            <v/>
          </cell>
          <cell r="Q114">
            <v>1323246.1399999999</v>
          </cell>
          <cell r="R114">
            <v>1323246.1399999999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598.95000000000005</v>
          </cell>
          <cell r="AA114">
            <v>599.29999999999995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E TIER II</v>
          </cell>
          <cell r="AJ114" t="e">
            <v>#N/A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N115">
            <v>9.4084525112845332E-3</v>
          </cell>
          <cell r="O115">
            <v>0</v>
          </cell>
          <cell r="P115" t="str">
            <v/>
          </cell>
          <cell r="Q115">
            <v>2241806.0499999998</v>
          </cell>
          <cell r="R115">
            <v>2241806.0499999998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12934</v>
          </cell>
          <cell r="AA115">
            <v>12914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E TIER II</v>
          </cell>
          <cell r="AJ115" t="e">
            <v>#N/A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N116">
            <v>4.8637861359648316E-3</v>
          </cell>
          <cell r="O116">
            <v>0</v>
          </cell>
          <cell r="P116" t="str">
            <v/>
          </cell>
          <cell r="Q116">
            <v>886208.32</v>
          </cell>
          <cell r="R116">
            <v>886208.32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779.6</v>
          </cell>
          <cell r="AA116">
            <v>779.7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E TIER II</v>
          </cell>
          <cell r="AJ116" t="e">
            <v>#N/A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N117">
            <v>4.906103937241689E-3</v>
          </cell>
          <cell r="O117">
            <v>0</v>
          </cell>
          <cell r="P117" t="str">
            <v/>
          </cell>
          <cell r="Q117">
            <v>860838.09</v>
          </cell>
          <cell r="R117">
            <v>860838.09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137.5</v>
          </cell>
          <cell r="AA117">
            <v>137.55000000000001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E TIER II</v>
          </cell>
          <cell r="AJ117" t="e">
            <v>#N/A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N118">
            <v>8.8786862046976063E-3</v>
          </cell>
          <cell r="O118">
            <v>0</v>
          </cell>
          <cell r="P118" t="str">
            <v/>
          </cell>
          <cell r="Q118">
            <v>1224761.04</v>
          </cell>
          <cell r="R118">
            <v>1224761.04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443.55</v>
          </cell>
          <cell r="AA118">
            <v>443.85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E TIER II</v>
          </cell>
          <cell r="AJ118" t="e">
            <v>#N/A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N119">
            <v>4.9471559212256478E-3</v>
          </cell>
          <cell r="O119">
            <v>0</v>
          </cell>
          <cell r="P119" t="str">
            <v/>
          </cell>
          <cell r="Q119">
            <v>847008.33</v>
          </cell>
          <cell r="R119">
            <v>847008.33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679.6</v>
          </cell>
          <cell r="AA119">
            <v>679.45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E TIER II</v>
          </cell>
          <cell r="AJ119" t="e">
            <v>#N/A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N120">
            <v>6.1573993748716268E-3</v>
          </cell>
          <cell r="O120">
            <v>0</v>
          </cell>
          <cell r="P120" t="str">
            <v/>
          </cell>
          <cell r="Q120">
            <v>694776.42</v>
          </cell>
          <cell r="R120">
            <v>694776.42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234.75</v>
          </cell>
          <cell r="AA120">
            <v>234.6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E TIER II</v>
          </cell>
          <cell r="AJ120" t="e">
            <v>#N/A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N121">
            <v>3.1474355841020064E-3</v>
          </cell>
          <cell r="O121">
            <v>0</v>
          </cell>
          <cell r="P121" t="str">
            <v/>
          </cell>
          <cell r="Q121">
            <v>694790.48</v>
          </cell>
          <cell r="R121">
            <v>694790.48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361.45</v>
          </cell>
          <cell r="AA121">
            <v>362.35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E TIER II</v>
          </cell>
          <cell r="AJ121" t="e">
            <v>#N/A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N122">
            <v>7.0707529221517521E-3</v>
          </cell>
          <cell r="O122">
            <v>0</v>
          </cell>
          <cell r="P122" t="str">
            <v/>
          </cell>
          <cell r="Q122">
            <v>1248790.5900000001</v>
          </cell>
          <cell r="R122">
            <v>1248790.5900000001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1025.95</v>
          </cell>
          <cell r="AA122">
            <v>1024.5999999999999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E TIER II</v>
          </cell>
          <cell r="AJ122" t="e">
            <v>#N/A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N123">
            <v>2.9357377301736571E-3</v>
          </cell>
          <cell r="O123">
            <v>0</v>
          </cell>
          <cell r="P123" t="str">
            <v/>
          </cell>
          <cell r="Q123">
            <v>584870.36</v>
          </cell>
          <cell r="R123">
            <v>584870.36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22116.3</v>
          </cell>
          <cell r="AA123">
            <v>22130.05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E TIER II</v>
          </cell>
          <cell r="AJ123" t="e">
            <v>#N/A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N124">
            <v>7.7704323688742606E-4</v>
          </cell>
          <cell r="O124">
            <v>0</v>
          </cell>
          <cell r="P124" t="str">
            <v/>
          </cell>
          <cell r="Q124">
            <v>58983.75</v>
          </cell>
          <cell r="R124">
            <v>58983.75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331.85</v>
          </cell>
          <cell r="AA124">
            <v>332.5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E TIER II</v>
          </cell>
          <cell r="AJ124" t="e">
            <v>#N/A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N125">
            <v>4.6157995727734106E-3</v>
          </cell>
          <cell r="O125">
            <v>0</v>
          </cell>
          <cell r="P125" t="str">
            <v/>
          </cell>
          <cell r="Q125">
            <v>873098.17</v>
          </cell>
          <cell r="R125">
            <v>873098.17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519</v>
          </cell>
          <cell r="AA125">
            <v>518.75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E TIER II</v>
          </cell>
          <cell r="AJ125" t="e">
            <v>#N/A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N126">
            <v>2.2186978966186746E-3</v>
          </cell>
          <cell r="O126">
            <v>0</v>
          </cell>
          <cell r="P126" t="str">
            <v/>
          </cell>
          <cell r="Q126">
            <v>327588.58</v>
          </cell>
          <cell r="R126">
            <v>327588.58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759.75</v>
          </cell>
          <cell r="AA126">
            <v>764.3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E TIER II</v>
          </cell>
          <cell r="AJ126" t="e">
            <v>#N/A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N127">
            <v>5.7825682553936959E-3</v>
          </cell>
          <cell r="O127">
            <v>0</v>
          </cell>
          <cell r="P127" t="str">
            <v/>
          </cell>
          <cell r="Q127">
            <v>780867.78</v>
          </cell>
          <cell r="R127">
            <v>780867.78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704.9</v>
          </cell>
          <cell r="AA127">
            <v>706.85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E TIER II</v>
          </cell>
          <cell r="AJ127" t="e">
            <v>#N/A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N128">
            <v>4.9777022588349028E-3</v>
          </cell>
          <cell r="O128">
            <v>0</v>
          </cell>
          <cell r="P128" t="str">
            <v/>
          </cell>
          <cell r="Q128">
            <v>881758.99</v>
          </cell>
          <cell r="R128">
            <v>881758.99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3647.8</v>
          </cell>
          <cell r="AA128">
            <v>3656.2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E TIER II</v>
          </cell>
          <cell r="AJ128" t="e">
            <v>#N/A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N129">
            <v>5.5776242588334978E-3</v>
          </cell>
          <cell r="O129">
            <v>0</v>
          </cell>
          <cell r="P129" t="str">
            <v/>
          </cell>
          <cell r="Q129">
            <v>1024909.53</v>
          </cell>
          <cell r="R129">
            <v>1024909.53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-</v>
          </cell>
          <cell r="Y129">
            <v>0</v>
          </cell>
          <cell r="Z129">
            <v>345.55</v>
          </cell>
          <cell r="AA129">
            <v>345.5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E TIER II</v>
          </cell>
          <cell r="AJ129" t="e">
            <v>#N/A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N130">
            <v>2.8441672116541077E-3</v>
          </cell>
          <cell r="O130">
            <v>0</v>
          </cell>
          <cell r="P130" t="str">
            <v/>
          </cell>
          <cell r="Q130">
            <v>548532.12</v>
          </cell>
          <cell r="R130">
            <v>548532.12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557.4</v>
          </cell>
          <cell r="AA130">
            <v>555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E TIER II</v>
          </cell>
          <cell r="AJ130" t="e">
            <v>#N/A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N131">
            <v>1.0068409772433347E-2</v>
          </cell>
          <cell r="O131">
            <v>0</v>
          </cell>
          <cell r="P131" t="str">
            <v/>
          </cell>
          <cell r="Q131">
            <v>1368688.58</v>
          </cell>
          <cell r="R131">
            <v>1368688.58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1174.1500000000001</v>
          </cell>
          <cell r="AA131">
            <v>1173.8499999999999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E TIER II</v>
          </cell>
          <cell r="AJ131" t="e">
            <v>#N/A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N132">
            <v>4.3441360139303171E-3</v>
          </cell>
          <cell r="O132">
            <v>0</v>
          </cell>
          <cell r="P132" t="str">
            <v/>
          </cell>
          <cell r="Q132">
            <v>859209.26</v>
          </cell>
          <cell r="R132">
            <v>859209.26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550.95000000000005</v>
          </cell>
          <cell r="AA132">
            <v>550.70000000000005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E TIER II</v>
          </cell>
          <cell r="AJ132" t="e">
            <v>#N/A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N133">
            <v>4.985238756593042E-3</v>
          </cell>
          <cell r="O133">
            <v>0</v>
          </cell>
          <cell r="P133" t="str">
            <v/>
          </cell>
          <cell r="Q133">
            <v>979453.58</v>
          </cell>
          <cell r="R133">
            <v>979453.58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809.4</v>
          </cell>
          <cell r="AA133">
            <v>811.1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E TIER II</v>
          </cell>
          <cell r="AJ133" t="e">
            <v>#N/A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N134">
            <v>9.8127584837672433E-4</v>
          </cell>
          <cell r="O134">
            <v>0</v>
          </cell>
          <cell r="P134" t="str">
            <v/>
          </cell>
          <cell r="Q134">
            <v>0</v>
          </cell>
          <cell r="R134">
            <v>184810.37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E TIER II</v>
          </cell>
          <cell r="AJ134" t="e">
            <v>#N/A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N135">
            <v>2.3345408865004611E-3</v>
          </cell>
          <cell r="O135">
            <v>0</v>
          </cell>
          <cell r="P135" t="str">
            <v/>
          </cell>
          <cell r="Q135">
            <v>447144.1</v>
          </cell>
          <cell r="R135">
            <v>447144.1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2198.4</v>
          </cell>
          <cell r="AA135">
            <v>2198.0500000000002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E TIER II</v>
          </cell>
          <cell r="AJ135" t="e">
            <v>#N/A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N136">
            <v>3.180389310807739E-3</v>
          </cell>
          <cell r="O136">
            <v>0</v>
          </cell>
          <cell r="P136" t="str">
            <v/>
          </cell>
          <cell r="Q136">
            <v>684354.03</v>
          </cell>
          <cell r="R136">
            <v>684354.03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1143.0999999999999</v>
          </cell>
          <cell r="AA136">
            <v>1139.25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E TIER II</v>
          </cell>
          <cell r="AJ136" t="e">
            <v>#N/A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N137">
            <v>4.6573511935327962E-3</v>
          </cell>
          <cell r="O137">
            <v>0</v>
          </cell>
          <cell r="P137" t="str">
            <v/>
          </cell>
          <cell r="Q137">
            <v>787190.93</v>
          </cell>
          <cell r="R137">
            <v>787190.93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3864.1</v>
          </cell>
          <cell r="AA137">
            <v>3862.95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E TIER II</v>
          </cell>
          <cell r="AJ137" t="e">
            <v>#N/A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N138">
            <v>3.211897223550148E-3</v>
          </cell>
          <cell r="O138">
            <v>0</v>
          </cell>
          <cell r="P138" t="str">
            <v/>
          </cell>
          <cell r="Q138">
            <v>627462.80000000005</v>
          </cell>
          <cell r="R138">
            <v>627462.80000000005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650.45000000000005</v>
          </cell>
          <cell r="AA138">
            <v>652.65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E TIER II</v>
          </cell>
          <cell r="AJ138" t="e">
            <v>#N/A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N139">
            <v>5.7780380737061911E-2</v>
          </cell>
          <cell r="O139">
            <v>0</v>
          </cell>
          <cell r="P139" t="str">
            <v/>
          </cell>
          <cell r="Q139">
            <v>10882056.529999999</v>
          </cell>
          <cell r="R139">
            <v>10882056.529999999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E TIER II</v>
          </cell>
          <cell r="AJ139" t="e">
            <v>#N/A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N140">
            <v>8.8591971846741797E-3</v>
          </cell>
          <cell r="O140">
            <v>0</v>
          </cell>
          <cell r="P140" t="str">
            <v/>
          </cell>
          <cell r="Q140">
            <v>2042428.91</v>
          </cell>
          <cell r="R140">
            <v>2042428.91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326.2</v>
          </cell>
          <cell r="AA140">
            <v>326.39999999999998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E TIER II</v>
          </cell>
          <cell r="AJ140" t="e">
            <v>#N/A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N141">
            <v>1.3103534336717479E-2</v>
          </cell>
          <cell r="O141">
            <v>0</v>
          </cell>
          <cell r="P141" t="str">
            <v/>
          </cell>
          <cell r="Q141">
            <v>1673235.8</v>
          </cell>
          <cell r="R141">
            <v>1673196.22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2859.65</v>
          </cell>
          <cell r="AA141">
            <v>2860.1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E TIER II</v>
          </cell>
          <cell r="AJ141" t="e">
            <v>#N/A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N142">
            <v>3.0710936334422002E-3</v>
          </cell>
          <cell r="O142">
            <v>0</v>
          </cell>
          <cell r="P142" t="str">
            <v/>
          </cell>
          <cell r="Q142">
            <v>557299.18000000005</v>
          </cell>
          <cell r="R142">
            <v>557299.18000000005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1542.4</v>
          </cell>
          <cell r="AA142">
            <v>1540.75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E TIER II</v>
          </cell>
          <cell r="AJ142" t="e">
            <v>#N/A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N143">
            <v>3.1974453227395602E-2</v>
          </cell>
          <cell r="O143">
            <v>0</v>
          </cell>
          <cell r="P143" t="str">
            <v/>
          </cell>
          <cell r="Q143">
            <v>4973551.24</v>
          </cell>
          <cell r="R143">
            <v>4974069.97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2353.25</v>
          </cell>
          <cell r="AA143">
            <v>2349.65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E TIER II</v>
          </cell>
          <cell r="AJ143" t="e">
            <v>#N/A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N144">
            <v>3.0192987419856637E-2</v>
          </cell>
          <cell r="O144">
            <v>0</v>
          </cell>
          <cell r="P144" t="str">
            <v/>
          </cell>
          <cell r="Q144">
            <v>4791916.2</v>
          </cell>
          <cell r="R144">
            <v>4792012.8499999996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1846.85</v>
          </cell>
          <cell r="AA144">
            <v>1854.2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E TIER II</v>
          </cell>
          <cell r="AJ144" t="e">
            <v>#N/A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N145">
            <v>1.9150117171380068E-2</v>
          </cell>
          <cell r="O145">
            <v>7.9500000000000001E-2</v>
          </cell>
          <cell r="P145" t="str">
            <v>Half Yly</v>
          </cell>
          <cell r="Q145">
            <v>33180663.370000001</v>
          </cell>
          <cell r="R145">
            <v>33180663.370000001</v>
          </cell>
          <cell r="S145">
            <v>0</v>
          </cell>
          <cell r="T145">
            <v>0</v>
          </cell>
          <cell r="U145">
            <v>48454</v>
          </cell>
          <cell r="V145">
            <v>0</v>
          </cell>
          <cell r="W145">
            <v>0</v>
          </cell>
          <cell r="X145">
            <v>6.7817000000000007E-4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G TIER I</v>
          </cell>
          <cell r="AJ145" t="e">
            <v>#N/A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N146">
            <v>1.9898891509870703E-2</v>
          </cell>
          <cell r="O146">
            <v>8.2400000000000001E-2</v>
          </cell>
          <cell r="P146" t="str">
            <v>Half Yly</v>
          </cell>
          <cell r="Q146">
            <v>34333086.200000003</v>
          </cell>
          <cell r="R146">
            <v>34333086.200000003</v>
          </cell>
          <cell r="S146">
            <v>0</v>
          </cell>
          <cell r="T146">
            <v>0</v>
          </cell>
          <cell r="U146">
            <v>46433</v>
          </cell>
          <cell r="V146">
            <v>0</v>
          </cell>
          <cell r="W146">
            <v>0</v>
          </cell>
          <cell r="X146">
            <v>6.1711000000000003E-4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G TIER I</v>
          </cell>
          <cell r="AJ146" t="e">
            <v>#N/A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N147">
            <v>3.344199362217147E-2</v>
          </cell>
          <cell r="O147">
            <v>7.17E-2</v>
          </cell>
          <cell r="P147" t="str">
            <v>Half Yly</v>
          </cell>
          <cell r="Q147">
            <v>57094101.350000001</v>
          </cell>
          <cell r="R147">
            <v>57094101.350000001</v>
          </cell>
          <cell r="S147">
            <v>0</v>
          </cell>
          <cell r="T147">
            <v>0</v>
          </cell>
          <cell r="U147">
            <v>46760</v>
          </cell>
          <cell r="V147">
            <v>0</v>
          </cell>
          <cell r="W147">
            <v>0</v>
          </cell>
          <cell r="X147">
            <v>6.1388000000000002E-4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G TIER I</v>
          </cell>
          <cell r="AJ147" t="e">
            <v>#N/A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N148">
            <v>7.6438366748876703E-3</v>
          </cell>
          <cell r="O148">
            <v>5.7699999999999994E-2</v>
          </cell>
          <cell r="P148" t="str">
            <v>Half Yly</v>
          </cell>
          <cell r="Q148">
            <v>13784800</v>
          </cell>
          <cell r="R148">
            <v>13784800</v>
          </cell>
          <cell r="S148">
            <v>0</v>
          </cell>
          <cell r="T148">
            <v>0</v>
          </cell>
          <cell r="U148">
            <v>47698</v>
          </cell>
          <cell r="V148">
            <v>0</v>
          </cell>
          <cell r="W148">
            <v>0</v>
          </cell>
          <cell r="X148">
            <v>5.9142000000000005E-4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G TIER I</v>
          </cell>
          <cell r="AJ148" t="e">
            <v>#N/A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N149">
            <v>2.2909859739639046E-2</v>
          </cell>
          <cell r="O149">
            <v>6.2199999999999998E-2</v>
          </cell>
          <cell r="P149" t="str">
            <v>Half Yly</v>
          </cell>
          <cell r="Q149">
            <v>41819580</v>
          </cell>
          <cell r="R149">
            <v>41819580</v>
          </cell>
          <cell r="S149">
            <v>0</v>
          </cell>
          <cell r="T149">
            <v>0</v>
          </cell>
          <cell r="U149">
            <v>49384</v>
          </cell>
          <cell r="V149">
            <v>0</v>
          </cell>
          <cell r="W149">
            <v>0</v>
          </cell>
          <cell r="X149">
            <v>6.3920000000000003E-4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G TIER I</v>
          </cell>
          <cell r="AJ149" t="e">
            <v>#N/A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N150">
            <v>1.5940761509489636E-2</v>
          </cell>
          <cell r="O150">
            <v>6.6199999999999995E-2</v>
          </cell>
          <cell r="P150" t="str">
            <v>Half Yly</v>
          </cell>
          <cell r="Q150">
            <v>30447000</v>
          </cell>
          <cell r="R150">
            <v>30447000</v>
          </cell>
          <cell r="S150">
            <v>0</v>
          </cell>
          <cell r="T150">
            <v>0</v>
          </cell>
          <cell r="U150">
            <v>55485</v>
          </cell>
          <cell r="V150">
            <v>0</v>
          </cell>
          <cell r="W150">
            <v>0</v>
          </cell>
          <cell r="X150">
            <v>6.5065999999999995E-4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G TIER I</v>
          </cell>
          <cell r="AJ150" t="e">
            <v>#N/A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N151">
            <v>4.7556842214157118E-3</v>
          </cell>
          <cell r="O151">
            <v>8.5999999999999993E-2</v>
          </cell>
          <cell r="P151" t="str">
            <v>Half Yly</v>
          </cell>
          <cell r="Q151">
            <v>8203773.1799999997</v>
          </cell>
          <cell r="R151">
            <v>8203773.1799999997</v>
          </cell>
          <cell r="S151">
            <v>0</v>
          </cell>
          <cell r="T151">
            <v>0</v>
          </cell>
          <cell r="U151">
            <v>46906</v>
          </cell>
          <cell r="V151">
            <v>0</v>
          </cell>
          <cell r="W151">
            <v>0</v>
          </cell>
          <cell r="X151">
            <v>6.1675000000000011E-4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G TIER I</v>
          </cell>
          <cell r="AJ151" t="e">
            <v>#N/A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N152">
            <v>4.2851091953900111E-3</v>
          </cell>
          <cell r="O152">
            <v>6.0100000000000001E-2</v>
          </cell>
          <cell r="P152" t="str">
            <v>Half Yly</v>
          </cell>
          <cell r="Q152">
            <v>7299550</v>
          </cell>
          <cell r="R152">
            <v>7299550</v>
          </cell>
          <cell r="S152">
            <v>0</v>
          </cell>
          <cell r="T152">
            <v>0</v>
          </cell>
          <cell r="U152">
            <v>46837</v>
          </cell>
          <cell r="V152">
            <v>0</v>
          </cell>
          <cell r="W152">
            <v>0</v>
          </cell>
          <cell r="X152">
            <v>6.6502000000000011E-4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G TIER I</v>
          </cell>
          <cell r="AJ152" t="e">
            <v>#N/A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N153">
            <v>3.1879479117633884E-2</v>
          </cell>
          <cell r="O153">
            <v>8.2400000000000001E-2</v>
          </cell>
          <cell r="P153" t="str">
            <v>Half Yly</v>
          </cell>
          <cell r="Q153">
            <v>53575000</v>
          </cell>
          <cell r="R153">
            <v>53575000</v>
          </cell>
          <cell r="S153">
            <v>0</v>
          </cell>
          <cell r="T153">
            <v>0</v>
          </cell>
          <cell r="U153">
            <v>48893</v>
          </cell>
          <cell r="V153">
            <v>0</v>
          </cell>
          <cell r="W153">
            <v>0</v>
          </cell>
          <cell r="X153">
            <v>7.3118000000000002E-2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G TIER I</v>
          </cell>
          <cell r="AJ153" t="e">
            <v>#N/A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N154">
            <v>2.7895171608889959E-2</v>
          </cell>
          <cell r="O154">
            <v>6.6400000000000001E-2</v>
          </cell>
          <cell r="P154" t="str">
            <v>Half Yly</v>
          </cell>
          <cell r="Q154">
            <v>49758724.490000002</v>
          </cell>
          <cell r="R154">
            <v>49758724.490000002</v>
          </cell>
          <cell r="S154">
            <v>0</v>
          </cell>
          <cell r="T154">
            <v>0</v>
          </cell>
          <cell r="U154">
            <v>49476</v>
          </cell>
          <cell r="V154">
            <v>0</v>
          </cell>
          <cell r="W154">
            <v>0</v>
          </cell>
          <cell r="X154">
            <v>6.7644418999999997E-2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G TIER I</v>
          </cell>
          <cell r="AJ154" t="e">
            <v>#N/A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N155">
            <v>0.10278129687630781</v>
          </cell>
          <cell r="O155">
            <v>6.6699999999999995E-2</v>
          </cell>
          <cell r="P155" t="str">
            <v>Half Yly</v>
          </cell>
          <cell r="Q155">
            <v>173124305.81</v>
          </cell>
          <cell r="R155">
            <v>173124305.81</v>
          </cell>
          <cell r="S155">
            <v>0</v>
          </cell>
          <cell r="T155">
            <v>0</v>
          </cell>
          <cell r="U155">
            <v>49658</v>
          </cell>
          <cell r="V155">
            <v>0</v>
          </cell>
          <cell r="W155">
            <v>0</v>
          </cell>
          <cell r="X155">
            <v>6.8235039499999997E-2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G TIER I</v>
          </cell>
          <cell r="AJ155" t="e">
            <v>#N/A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N156">
            <v>2.7942157151652262E-3</v>
          </cell>
          <cell r="O156">
            <v>6.5000000000000002E-2</v>
          </cell>
          <cell r="P156" t="str">
            <v>Half Yly</v>
          </cell>
          <cell r="Q156">
            <v>4573500</v>
          </cell>
          <cell r="R156">
            <v>4573500</v>
          </cell>
          <cell r="S156">
            <v>0</v>
          </cell>
          <cell r="T156">
            <v>0</v>
          </cell>
          <cell r="U156">
            <v>47798</v>
          </cell>
          <cell r="V156">
            <v>8.4547945205479458</v>
          </cell>
          <cell r="W156">
            <v>6.2766391291314694</v>
          </cell>
          <cell r="X156">
            <v>7.9001283000000005E-2</v>
          </cell>
          <cell r="Y156">
            <v>7.7390077339641374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G TIER I</v>
          </cell>
          <cell r="AJ156" t="e">
            <v>#N/A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N157">
            <v>4.8322214936391598E-2</v>
          </cell>
          <cell r="O157">
            <v>6.54E-2</v>
          </cell>
          <cell r="P157" t="str">
            <v>Half Yly</v>
          </cell>
          <cell r="Q157">
            <v>81052222.219999999</v>
          </cell>
          <cell r="R157">
            <v>81052222.219999999</v>
          </cell>
          <cell r="S157">
            <v>0</v>
          </cell>
          <cell r="T157">
            <v>0</v>
          </cell>
          <cell r="U157">
            <v>48230</v>
          </cell>
          <cell r="V157">
            <v>0</v>
          </cell>
          <cell r="W157">
            <v>0</v>
          </cell>
          <cell r="X157">
            <v>6.9278000000000005E-4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G TIER I</v>
          </cell>
          <cell r="AJ157" t="e">
            <v>#N/A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N158">
            <v>1.7657457228252872E-3</v>
          </cell>
          <cell r="O158">
            <v>7.2400000000000006E-2</v>
          </cell>
          <cell r="P158" t="str">
            <v>Half Yly</v>
          </cell>
          <cell r="Q158">
            <v>2890800</v>
          </cell>
          <cell r="R158">
            <v>2890800</v>
          </cell>
          <cell r="S158">
            <v>0</v>
          </cell>
          <cell r="T158">
            <v>0</v>
          </cell>
          <cell r="U158">
            <v>47386</v>
          </cell>
          <cell r="V158">
            <v>7.3260273972602743</v>
          </cell>
          <cell r="W158">
            <v>5.4956128521493941</v>
          </cell>
          <cell r="X158">
            <v>7.9002766000000002E-2</v>
          </cell>
          <cell r="Y158">
            <v>7.7208937042925463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G TIER I</v>
          </cell>
          <cell r="AJ158" t="e">
            <v>#N/A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N159">
            <v>2.503203469377192E-2</v>
          </cell>
          <cell r="O159">
            <v>8.3599999999999994E-2</v>
          </cell>
          <cell r="P159" t="str">
            <v>Half Yly</v>
          </cell>
          <cell r="Q159">
            <v>43411000</v>
          </cell>
          <cell r="R159">
            <v>43411000</v>
          </cell>
          <cell r="S159">
            <v>0</v>
          </cell>
          <cell r="T159">
            <v>0</v>
          </cell>
          <cell r="U159">
            <v>47099</v>
          </cell>
          <cell r="V159">
            <v>0</v>
          </cell>
          <cell r="W159">
            <v>0</v>
          </cell>
          <cell r="X159">
            <v>6.7999200999999999E-4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G TIER I</v>
          </cell>
          <cell r="AJ159" t="e">
            <v>#N/A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N160">
            <v>5.0459449404013654E-3</v>
          </cell>
          <cell r="O160">
            <v>8.5000000000000006E-2</v>
          </cell>
          <cell r="P160" t="str">
            <v>Half Yly</v>
          </cell>
          <cell r="Q160">
            <v>8736800</v>
          </cell>
          <cell r="R160">
            <v>8736800</v>
          </cell>
          <cell r="S160">
            <v>0</v>
          </cell>
          <cell r="T160">
            <v>0</v>
          </cell>
          <cell r="U160">
            <v>47085</v>
          </cell>
          <cell r="V160">
            <v>0</v>
          </cell>
          <cell r="W160">
            <v>0</v>
          </cell>
          <cell r="X160">
            <v>6.8288083999999997E-4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G TIER I</v>
          </cell>
          <cell r="AJ160" t="e">
            <v>#N/A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N161">
            <v>8.0986053289408624E-3</v>
          </cell>
          <cell r="O161">
            <v>8.3199999999999996E-2</v>
          </cell>
          <cell r="P161" t="str">
            <v>Half Yly</v>
          </cell>
          <cell r="Q161">
            <v>14062100</v>
          </cell>
          <cell r="R161">
            <v>14062100</v>
          </cell>
          <cell r="S161">
            <v>0</v>
          </cell>
          <cell r="T161">
            <v>0</v>
          </cell>
          <cell r="U161">
            <v>47598</v>
          </cell>
          <cell r="V161">
            <v>0</v>
          </cell>
          <cell r="W161">
            <v>0</v>
          </cell>
          <cell r="X161">
            <v>7.0453000000000001E-6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G TIER I</v>
          </cell>
          <cell r="AJ161" t="e">
            <v>#N/A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N162">
            <v>3.1155164019555548E-3</v>
          </cell>
          <cell r="O162">
            <v>8.2599999999999993E-2</v>
          </cell>
          <cell r="P162" t="str">
            <v>Half Yly</v>
          </cell>
          <cell r="Q162">
            <v>5345125</v>
          </cell>
          <cell r="R162">
            <v>5345125</v>
          </cell>
          <cell r="S162">
            <v>0</v>
          </cell>
          <cell r="T162">
            <v>0</v>
          </cell>
          <cell r="U162">
            <v>46826</v>
          </cell>
          <cell r="V162">
            <v>0</v>
          </cell>
          <cell r="W162">
            <v>0</v>
          </cell>
          <cell r="X162">
            <v>6.9374000000000007E-6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G TIER I</v>
          </cell>
          <cell r="AJ162" t="e">
            <v>#N/A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N163">
            <v>1.0654194050270782E-3</v>
          </cell>
          <cell r="O163">
            <v>7.7499999999999999E-2</v>
          </cell>
          <cell r="P163" t="str">
            <v>Half Yly</v>
          </cell>
          <cell r="Q163">
            <v>1828750</v>
          </cell>
          <cell r="R163">
            <v>1828750</v>
          </cell>
          <cell r="S163">
            <v>0</v>
          </cell>
          <cell r="T163">
            <v>0</v>
          </cell>
          <cell r="U163">
            <v>46762</v>
          </cell>
          <cell r="V163">
            <v>0</v>
          </cell>
          <cell r="W163">
            <v>0</v>
          </cell>
          <cell r="X163">
            <v>6.8965E-6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G TIER I</v>
          </cell>
          <cell r="AJ163" t="e">
            <v>#N/A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N164">
            <v>1.8899363130346219E-3</v>
          </cell>
          <cell r="O164">
            <v>8.6699999999999999E-2</v>
          </cell>
          <cell r="P164" t="str">
            <v>Half Yly</v>
          </cell>
          <cell r="Q164">
            <v>3275400</v>
          </cell>
          <cell r="R164">
            <v>3275400</v>
          </cell>
          <cell r="S164">
            <v>0</v>
          </cell>
          <cell r="T164">
            <v>0</v>
          </cell>
          <cell r="U164">
            <v>46077</v>
          </cell>
          <cell r="V164">
            <v>0</v>
          </cell>
          <cell r="W164">
            <v>0</v>
          </cell>
          <cell r="X164">
            <v>6.599399999999999E-6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G TIER I</v>
          </cell>
          <cell r="AJ164" t="e">
            <v>#N/A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N165">
            <v>1.2947328907125865E-2</v>
          </cell>
          <cell r="O165">
            <v>8.3000000000000004E-2</v>
          </cell>
          <cell r="P165" t="str">
            <v>Half Yly</v>
          </cell>
          <cell r="Q165">
            <v>22230000</v>
          </cell>
          <cell r="R165">
            <v>22230000</v>
          </cell>
          <cell r="S165">
            <v>0</v>
          </cell>
          <cell r="T165">
            <v>0</v>
          </cell>
          <cell r="U165">
            <v>52231</v>
          </cell>
          <cell r="V165">
            <v>0</v>
          </cell>
          <cell r="W165">
            <v>0</v>
          </cell>
          <cell r="X165">
            <v>7.2504000000000004E-4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G TIER I</v>
          </cell>
          <cell r="AJ165" t="e">
            <v>#N/A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N166">
            <v>1.0714369710813045E-2</v>
          </cell>
          <cell r="O166">
            <v>6.6299999999999998E-2</v>
          </cell>
          <cell r="P166" t="str">
            <v>Half Yly</v>
          </cell>
          <cell r="Q166">
            <v>19037105.66</v>
          </cell>
          <cell r="R166">
            <v>19037105.66</v>
          </cell>
          <cell r="S166">
            <v>0</v>
          </cell>
          <cell r="T166">
            <v>0</v>
          </cell>
          <cell r="U166">
            <v>47770</v>
          </cell>
          <cell r="V166">
            <v>0</v>
          </cell>
          <cell r="W166">
            <v>0</v>
          </cell>
          <cell r="X166">
            <v>6.6022999999999995E-6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G TIER I</v>
          </cell>
          <cell r="AJ166" t="e">
            <v>#N/A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N167">
            <v>1.5392577009620517E-3</v>
          </cell>
          <cell r="O167">
            <v>6.6699999999999995E-2</v>
          </cell>
          <cell r="P167" t="str">
            <v>Half Yly</v>
          </cell>
          <cell r="Q167">
            <v>2568960</v>
          </cell>
          <cell r="R167">
            <v>2568960</v>
          </cell>
          <cell r="S167">
            <v>0</v>
          </cell>
          <cell r="T167">
            <v>0</v>
          </cell>
          <cell r="U167">
            <v>55139</v>
          </cell>
          <cell r="V167">
            <v>28.567123287671233</v>
          </cell>
          <cell r="W167">
            <v>11.393212036245233</v>
          </cell>
          <cell r="X167">
            <v>7.6002888000000005E-2</v>
          </cell>
          <cell r="Y167">
            <v>7.6789956580930259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G TIER I</v>
          </cell>
          <cell r="AJ167" t="e">
            <v>#N/A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N168">
            <v>4.0641523938605715E-3</v>
          </cell>
          <cell r="O168">
            <v>9.5000000000000001E-2</v>
          </cell>
          <cell r="P168" t="str">
            <v>Half Yly</v>
          </cell>
          <cell r="Q168">
            <v>7113925</v>
          </cell>
          <cell r="R168">
            <v>7113925</v>
          </cell>
          <cell r="S168">
            <v>0</v>
          </cell>
          <cell r="T168">
            <v>0</v>
          </cell>
          <cell r="U168">
            <v>45180</v>
          </cell>
          <cell r="V168">
            <v>0</v>
          </cell>
          <cell r="W168">
            <v>0</v>
          </cell>
          <cell r="X168">
            <v>6.0004999999999996E-6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G TIER I</v>
          </cell>
          <cell r="AJ168" t="e">
            <v>#N/A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N169">
            <v>6.0784356132281324E-3</v>
          </cell>
          <cell r="O169">
            <v>7.8299999999999995E-2</v>
          </cell>
          <cell r="P169" t="str">
            <v>Half Yly</v>
          </cell>
          <cell r="Q169">
            <v>10138000</v>
          </cell>
          <cell r="R169">
            <v>10138000</v>
          </cell>
          <cell r="S169">
            <v>0</v>
          </cell>
          <cell r="T169">
            <v>0</v>
          </cell>
          <cell r="U169">
            <v>47581</v>
          </cell>
          <cell r="V169">
            <v>0</v>
          </cell>
          <cell r="W169">
            <v>0</v>
          </cell>
          <cell r="X169">
            <v>7.6302000000000002E-6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G TIER I</v>
          </cell>
          <cell r="AJ169" t="e">
            <v>#N/A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N170">
            <v>2.8741606788832485E-2</v>
          </cell>
          <cell r="O170">
            <v>6.4500000000000002E-2</v>
          </cell>
          <cell r="P170" t="str">
            <v>Half Yly</v>
          </cell>
          <cell r="Q170">
            <v>47650000</v>
          </cell>
          <cell r="R170">
            <v>47650000</v>
          </cell>
          <cell r="S170">
            <v>0</v>
          </cell>
          <cell r="T170">
            <v>0</v>
          </cell>
          <cell r="U170">
            <v>47398</v>
          </cell>
          <cell r="V170">
            <v>7.3589041095890408</v>
          </cell>
          <cell r="W170">
            <v>5.6607454326971007</v>
          </cell>
          <cell r="X170">
            <v>7.2826081000000001E-2</v>
          </cell>
          <cell r="Y170">
            <v>7.3290980651212898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G TIER I</v>
          </cell>
          <cell r="AJ170" t="e">
            <v>#N/A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N171">
            <v>3.8245578727611768E-3</v>
          </cell>
          <cell r="O171">
            <v>8.3800000000000013E-2</v>
          </cell>
          <cell r="P171" t="str">
            <v>Half Yly</v>
          </cell>
          <cell r="Q171">
            <v>6947400</v>
          </cell>
          <cell r="R171">
            <v>6947400</v>
          </cell>
          <cell r="S171">
            <v>0</v>
          </cell>
          <cell r="T171">
            <v>0</v>
          </cell>
          <cell r="U171">
            <v>54495</v>
          </cell>
          <cell r="V171">
            <v>0</v>
          </cell>
          <cell r="W171">
            <v>0</v>
          </cell>
          <cell r="X171">
            <v>7.095900000000001E-6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G TIER I</v>
          </cell>
          <cell r="AJ171" t="e">
            <v>#N/A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N172">
            <v>6.6157104570787521E-4</v>
          </cell>
          <cell r="O172">
            <v>8.6899999999999991E-2</v>
          </cell>
          <cell r="P172" t="str">
            <v>Half Yly</v>
          </cell>
          <cell r="Q172">
            <v>1108794.55</v>
          </cell>
          <cell r="R172">
            <v>1108794.55</v>
          </cell>
          <cell r="S172">
            <v>0</v>
          </cell>
          <cell r="T172">
            <v>0</v>
          </cell>
          <cell r="U172">
            <v>46077</v>
          </cell>
          <cell r="V172">
            <v>0</v>
          </cell>
          <cell r="W172">
            <v>0</v>
          </cell>
          <cell r="X172">
            <v>7.7500000000000003E-6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G TIER I</v>
          </cell>
          <cell r="AJ172" t="e">
            <v>#N/A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N173">
            <v>1.9213458762541789E-3</v>
          </cell>
          <cell r="O173">
            <v>8.6500000000000007E-2</v>
          </cell>
          <cell r="P173" t="str">
            <v>Half Yly</v>
          </cell>
          <cell r="Q173">
            <v>3353400</v>
          </cell>
          <cell r="R173">
            <v>3353400</v>
          </cell>
          <cell r="S173">
            <v>0</v>
          </cell>
          <cell r="T173">
            <v>0</v>
          </cell>
          <cell r="U173">
            <v>46912</v>
          </cell>
          <cell r="V173">
            <v>0</v>
          </cell>
          <cell r="W173">
            <v>0</v>
          </cell>
          <cell r="X173">
            <v>6.6880000000000002E-6</v>
          </cell>
          <cell r="Y173">
            <v>450.40756549199597</v>
          </cell>
          <cell r="Z173">
            <v>0</v>
          </cell>
          <cell r="AA173">
            <v>0</v>
          </cell>
          <cell r="AB173" t="str">
            <v>AAA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G TIER I</v>
          </cell>
          <cell r="AJ173" t="str">
            <v>CRISIL AAA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N174">
            <v>3.4499999500713606E-3</v>
          </cell>
          <cell r="O174">
            <v>8.3900000000000002E-2</v>
          </cell>
          <cell r="P174" t="str">
            <v>Half Yly</v>
          </cell>
          <cell r="Q174">
            <v>5504950</v>
          </cell>
          <cell r="R174">
            <v>5504950</v>
          </cell>
          <cell r="S174">
            <v>0</v>
          </cell>
          <cell r="T174">
            <v>0</v>
          </cell>
          <cell r="U174">
            <v>47885</v>
          </cell>
          <cell r="V174">
            <v>0</v>
          </cell>
          <cell r="W174">
            <v>0</v>
          </cell>
          <cell r="X174">
            <v>8.3778999999999999E-6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G TIER I</v>
          </cell>
          <cell r="AJ174" t="e">
            <v>#N/A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N175">
            <v>5.5940297849622856E-3</v>
          </cell>
          <cell r="O175">
            <v>8.2200000000000009E-2</v>
          </cell>
          <cell r="P175" t="str">
            <v>Half Yly</v>
          </cell>
          <cell r="Q175">
            <v>9010800</v>
          </cell>
          <cell r="R175">
            <v>9010800</v>
          </cell>
          <cell r="S175">
            <v>0</v>
          </cell>
          <cell r="T175">
            <v>0</v>
          </cell>
          <cell r="U175">
            <v>47878</v>
          </cell>
          <cell r="V175">
            <v>0</v>
          </cell>
          <cell r="W175">
            <v>0</v>
          </cell>
          <cell r="X175">
            <v>8.2040999999999999E-6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G TIER I</v>
          </cell>
          <cell r="AJ175" t="e">
            <v>#N/A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N176">
            <v>7.4183387236737763E-3</v>
          </cell>
          <cell r="O176">
            <v>8.0799999999999997E-2</v>
          </cell>
          <cell r="P176" t="str">
            <v>Half Yly</v>
          </cell>
          <cell r="Q176">
            <v>12169200</v>
          </cell>
          <cell r="R176">
            <v>12169200</v>
          </cell>
          <cell r="S176">
            <v>0</v>
          </cell>
          <cell r="T176">
            <v>0</v>
          </cell>
          <cell r="U176">
            <v>47113</v>
          </cell>
          <cell r="V176">
            <v>6.5780821917808217</v>
          </cell>
          <cell r="W176">
            <v>4.8836418951551046</v>
          </cell>
          <cell r="X176">
            <v>7.8000676000000005E-2</v>
          </cell>
          <cell r="Y176">
            <v>7.6399919213596776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G TIER I</v>
          </cell>
          <cell r="AJ176" t="e">
            <v>#N/A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N177">
            <v>2.275171987551828E-3</v>
          </cell>
          <cell r="O177">
            <v>0.08</v>
          </cell>
          <cell r="P177" t="str">
            <v>Half Yly</v>
          </cell>
          <cell r="Q177">
            <v>3819262.5</v>
          </cell>
          <cell r="R177">
            <v>3819262.5</v>
          </cell>
          <cell r="S177">
            <v>0</v>
          </cell>
          <cell r="T177">
            <v>0</v>
          </cell>
          <cell r="U177">
            <v>46769</v>
          </cell>
          <cell r="V177">
            <v>0</v>
          </cell>
          <cell r="W177">
            <v>0</v>
          </cell>
          <cell r="X177">
            <v>7.3566999999999994E-6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G TIER I</v>
          </cell>
          <cell r="AJ177" t="e">
            <v>#N/A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N178">
            <v>1.4866901850139056E-2</v>
          </cell>
          <cell r="O178">
            <v>8.0500000000000002E-2</v>
          </cell>
          <cell r="P178" t="str">
            <v>Half Yly</v>
          </cell>
          <cell r="Q178">
            <v>24227550</v>
          </cell>
          <cell r="R178">
            <v>24227550</v>
          </cell>
          <cell r="S178">
            <v>0</v>
          </cell>
          <cell r="T178">
            <v>0</v>
          </cell>
          <cell r="U178">
            <v>46861</v>
          </cell>
          <cell r="V178">
            <v>0</v>
          </cell>
          <cell r="W178">
            <v>0</v>
          </cell>
          <cell r="X178">
            <v>8.2015999999999995E-6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G TIER I</v>
          </cell>
          <cell r="AJ178" t="e">
            <v>#N/A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N179">
            <v>9.6945210152888563E-3</v>
          </cell>
          <cell r="O179">
            <v>8.1300000000000011E-2</v>
          </cell>
          <cell r="P179" t="str">
            <v>Half Yly</v>
          </cell>
          <cell r="Q179">
            <v>16522066</v>
          </cell>
          <cell r="R179">
            <v>16522066</v>
          </cell>
          <cell r="S179">
            <v>0</v>
          </cell>
          <cell r="T179">
            <v>0</v>
          </cell>
          <cell r="U179">
            <v>46833</v>
          </cell>
          <cell r="V179">
            <v>0</v>
          </cell>
          <cell r="W179">
            <v>0</v>
          </cell>
          <cell r="X179">
            <v>7.5118999999999992E-6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G TIER I</v>
          </cell>
          <cell r="AJ179" t="e">
            <v>#N/A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N180">
            <v>6.7695353945070175E-2</v>
          </cell>
          <cell r="O180">
            <v>0</v>
          </cell>
          <cell r="P180" t="str">
            <v/>
          </cell>
          <cell r="Q180">
            <v>0</v>
          </cell>
          <cell r="R180">
            <v>111947818.25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G TIER I</v>
          </cell>
          <cell r="AJ180" t="e">
            <v>#N/A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N181">
            <v>6.3948748800637528E-2</v>
          </cell>
          <cell r="O181">
            <v>6.5700000000000008E-2</v>
          </cell>
          <cell r="P181" t="str">
            <v>Half Yly</v>
          </cell>
          <cell r="Q181">
            <v>110547990</v>
          </cell>
          <cell r="R181">
            <v>110547990</v>
          </cell>
          <cell r="S181">
            <v>0</v>
          </cell>
          <cell r="T181">
            <v>0</v>
          </cell>
          <cell r="U181">
            <v>48918</v>
          </cell>
          <cell r="V181">
            <v>0</v>
          </cell>
          <cell r="W181">
            <v>0</v>
          </cell>
          <cell r="X181">
            <v>6.9145000000000005E-6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G TIER I</v>
          </cell>
          <cell r="AJ181" t="e">
            <v>#N/A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N182">
            <v>7.0387681026991712E-3</v>
          </cell>
          <cell r="O182">
            <v>6.7900000000000002E-2</v>
          </cell>
          <cell r="P182" t="str">
            <v>Half Yly</v>
          </cell>
          <cell r="Q182">
            <v>12189075.310000001</v>
          </cell>
          <cell r="R182">
            <v>12189075.310000001</v>
          </cell>
          <cell r="S182">
            <v>0</v>
          </cell>
          <cell r="T182">
            <v>0</v>
          </cell>
          <cell r="U182">
            <v>47478</v>
          </cell>
          <cell r="V182">
            <v>0</v>
          </cell>
          <cell r="W182">
            <v>0</v>
          </cell>
          <cell r="X182">
            <v>6.7305000000000002E-6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G TIER I</v>
          </cell>
          <cell r="AJ182" t="e">
            <v>#N/A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N183">
            <v>3.7121591299297389E-3</v>
          </cell>
          <cell r="O183">
            <v>7.7300000000000008E-2</v>
          </cell>
          <cell r="P183" t="str">
            <v>Half Yly</v>
          </cell>
          <cell r="Q183">
            <v>6073976.4199999999</v>
          </cell>
          <cell r="R183">
            <v>6073976.4199999999</v>
          </cell>
          <cell r="S183">
            <v>0</v>
          </cell>
          <cell r="T183">
            <v>0</v>
          </cell>
          <cell r="U183">
            <v>49297</v>
          </cell>
          <cell r="V183">
            <v>0</v>
          </cell>
          <cell r="W183">
            <v>0</v>
          </cell>
          <cell r="X183">
            <v>7.2104000000000005E-6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G TIER I</v>
          </cell>
          <cell r="AJ183" t="e">
            <v>#N/A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N184">
            <v>4.7269809069371733E-2</v>
          </cell>
          <cell r="O184">
            <v>0</v>
          </cell>
          <cell r="P184" t="str">
            <v/>
          </cell>
          <cell r="Q184">
            <v>78174000</v>
          </cell>
          <cell r="R184">
            <v>78174000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G TIER I</v>
          </cell>
          <cell r="AJ184" t="e">
            <v>#N/A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N185">
            <v>2.2577218472280881E-2</v>
          </cell>
          <cell r="O185">
            <v>6.7900000000000002E-2</v>
          </cell>
          <cell r="P185" t="str">
            <v>Half Yly</v>
          </cell>
          <cell r="Q185">
            <v>38019000</v>
          </cell>
          <cell r="R185">
            <v>38019000</v>
          </cell>
          <cell r="S185">
            <v>0</v>
          </cell>
          <cell r="T185">
            <v>0</v>
          </cell>
          <cell r="U185">
            <v>46522</v>
          </cell>
          <cell r="V185">
            <v>0</v>
          </cell>
          <cell r="W185">
            <v>0</v>
          </cell>
          <cell r="X185">
            <v>6.7769E-4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G TIER I</v>
          </cell>
          <cell r="AJ185" t="e">
            <v>#N/A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N186">
            <v>6.3088224797074655E-2</v>
          </cell>
          <cell r="O186">
            <v>7.6100000000000001E-2</v>
          </cell>
          <cell r="P186" t="str">
            <v>Half Yly</v>
          </cell>
          <cell r="Q186">
            <v>110886866.59999999</v>
          </cell>
          <cell r="R186">
            <v>110886866.59999999</v>
          </cell>
          <cell r="S186">
            <v>0</v>
          </cell>
          <cell r="T186">
            <v>0</v>
          </cell>
          <cell r="U186">
            <v>47612</v>
          </cell>
          <cell r="V186">
            <v>0</v>
          </cell>
          <cell r="W186">
            <v>0</v>
          </cell>
          <cell r="X186">
            <v>6.8248000000000003E-6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G TIER I</v>
          </cell>
          <cell r="AJ186" t="e">
            <v>#N/A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N187">
            <v>2.0864241686438987E-3</v>
          </cell>
          <cell r="O187">
            <v>6.3E-2</v>
          </cell>
          <cell r="P187" t="str">
            <v>Half Yly</v>
          </cell>
          <cell r="Q187">
            <v>3285225</v>
          </cell>
          <cell r="R187">
            <v>3285225</v>
          </cell>
          <cell r="S187">
            <v>0</v>
          </cell>
          <cell r="T187">
            <v>0</v>
          </cell>
          <cell r="U187">
            <v>45025</v>
          </cell>
          <cell r="V187">
            <v>0</v>
          </cell>
          <cell r="W187">
            <v>0</v>
          </cell>
          <cell r="X187">
            <v>7.3480000000000006E-6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G TIER I</v>
          </cell>
          <cell r="AJ187" t="e">
            <v>#N/A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N188">
            <v>1.245348466898747E-2</v>
          </cell>
          <cell r="O188">
            <v>7.5899999999999995E-2</v>
          </cell>
          <cell r="P188" t="str">
            <v>Half Yly</v>
          </cell>
          <cell r="Q188">
            <v>20534110</v>
          </cell>
          <cell r="R188">
            <v>20534110</v>
          </cell>
          <cell r="S188">
            <v>0</v>
          </cell>
          <cell r="T188">
            <v>0</v>
          </cell>
          <cell r="U188">
            <v>47197</v>
          </cell>
          <cell r="V188">
            <v>0</v>
          </cell>
          <cell r="W188">
            <v>0</v>
          </cell>
          <cell r="X188">
            <v>7.9487000000000007E-6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G TIER I</v>
          </cell>
          <cell r="AJ188" t="e">
            <v>#N/A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N189">
            <v>5.0981117887965437E-2</v>
          </cell>
          <cell r="O189">
            <v>8.2799999999999999E-2</v>
          </cell>
          <cell r="P189" t="str">
            <v>Half Yly</v>
          </cell>
          <cell r="Q189">
            <v>88941841.799999997</v>
          </cell>
          <cell r="R189">
            <v>88941841.799999997</v>
          </cell>
          <cell r="S189">
            <v>0</v>
          </cell>
          <cell r="T189">
            <v>0</v>
          </cell>
          <cell r="U189">
            <v>48259</v>
          </cell>
          <cell r="V189">
            <v>0</v>
          </cell>
          <cell r="W189">
            <v>0</v>
          </cell>
          <cell r="X189">
            <v>6.895699999999999E-6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G TIER I</v>
          </cell>
          <cell r="AJ189" t="e">
            <v>#N/A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N190">
            <v>4.1219332950174423E-2</v>
          </cell>
          <cell r="O190">
            <v>7.8799999999999995E-2</v>
          </cell>
          <cell r="P190" t="str">
            <v>Half Yly</v>
          </cell>
          <cell r="Q190">
            <v>72089806</v>
          </cell>
          <cell r="R190">
            <v>72089806</v>
          </cell>
          <cell r="S190">
            <v>0</v>
          </cell>
          <cell r="T190">
            <v>0</v>
          </cell>
          <cell r="U190">
            <v>47561</v>
          </cell>
          <cell r="V190">
            <v>0</v>
          </cell>
          <cell r="W190">
            <v>0</v>
          </cell>
          <cell r="X190">
            <v>6.7634000000000003E-6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G TIER I</v>
          </cell>
          <cell r="AJ190" t="e">
            <v>#N/A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N191">
            <v>1.4282403621136438E-2</v>
          </cell>
          <cell r="O191">
            <v>8.3299999999999999E-2</v>
          </cell>
          <cell r="P191" t="str">
            <v>Half Yly</v>
          </cell>
          <cell r="Q191">
            <v>24397558.18</v>
          </cell>
          <cell r="R191">
            <v>24397558.18</v>
          </cell>
          <cell r="S191">
            <v>0</v>
          </cell>
          <cell r="T191">
            <v>0</v>
          </cell>
          <cell r="U191">
            <v>49833</v>
          </cell>
          <cell r="V191">
            <v>0</v>
          </cell>
          <cell r="W191">
            <v>0</v>
          </cell>
          <cell r="X191">
            <v>7.636599999999999E-6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G TIER I</v>
          </cell>
          <cell r="AJ191" t="e">
            <v>#N/A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N192">
            <v>1.0473171350003198E-2</v>
          </cell>
          <cell r="O192">
            <v>7.0599999999999996E-2</v>
          </cell>
          <cell r="P192" t="str">
            <v>Half Yly</v>
          </cell>
          <cell r="Q192">
            <v>18151528.48</v>
          </cell>
          <cell r="R192">
            <v>18151528.48</v>
          </cell>
          <cell r="S192">
            <v>0</v>
          </cell>
          <cell r="T192">
            <v>0</v>
          </cell>
          <cell r="U192">
            <v>53610</v>
          </cell>
          <cell r="V192">
            <v>0</v>
          </cell>
          <cell r="W192">
            <v>0</v>
          </cell>
          <cell r="X192">
            <v>7.4550999999999991E-6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G TIER I</v>
          </cell>
          <cell r="AJ192" t="e">
            <v>#N/A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N193">
            <v>4.4474758837753058E-3</v>
          </cell>
          <cell r="O193">
            <v>7.400000000000001E-2</v>
          </cell>
          <cell r="P193" t="str">
            <v>Half Yly</v>
          </cell>
          <cell r="Q193">
            <v>7528893.8799999999</v>
          </cell>
          <cell r="R193">
            <v>7528893.8799999999</v>
          </cell>
          <cell r="S193">
            <v>0</v>
          </cell>
          <cell r="T193">
            <v>0</v>
          </cell>
          <cell r="U193">
            <v>49561</v>
          </cell>
          <cell r="V193">
            <v>0</v>
          </cell>
          <cell r="W193">
            <v>0</v>
          </cell>
          <cell r="X193">
            <v>7.4230999999999993E-6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G TIER I</v>
          </cell>
          <cell r="AJ193" t="e">
            <v>#N/A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N194">
            <v>3.3923924697107141E-3</v>
          </cell>
          <cell r="O194">
            <v>7.6799999999999993E-2</v>
          </cell>
          <cell r="P194" t="str">
            <v>Half Yly</v>
          </cell>
          <cell r="Q194">
            <v>5452150</v>
          </cell>
          <cell r="R194">
            <v>5452150</v>
          </cell>
          <cell r="S194">
            <v>0</v>
          </cell>
          <cell r="T194">
            <v>0</v>
          </cell>
          <cell r="U194">
            <v>45275</v>
          </cell>
          <cell r="V194">
            <v>0</v>
          </cell>
          <cell r="W194">
            <v>0</v>
          </cell>
          <cell r="X194">
            <v>7.8792000000000007E-6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G TIER I</v>
          </cell>
          <cell r="AJ194" t="e">
            <v>#N/A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N195">
            <v>3.6146504139989911E-2</v>
          </cell>
          <cell r="O195">
            <v>7.4999999999999997E-2</v>
          </cell>
          <cell r="P195" t="str">
            <v>Half Yly</v>
          </cell>
          <cell r="Q195">
            <v>61074582.670000002</v>
          </cell>
          <cell r="R195">
            <v>61074582.670000002</v>
          </cell>
          <cell r="S195">
            <v>0</v>
          </cell>
          <cell r="T195">
            <v>0</v>
          </cell>
          <cell r="U195">
            <v>49166</v>
          </cell>
          <cell r="V195">
            <v>0</v>
          </cell>
          <cell r="W195">
            <v>0</v>
          </cell>
          <cell r="X195">
            <v>7.6444000000000009E-6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G TIER I</v>
          </cell>
          <cell r="AJ195" t="e">
            <v>#N/A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N196">
            <v>2.0455364664635138E-3</v>
          </cell>
          <cell r="O196">
            <v>8.3199999999999996E-2</v>
          </cell>
          <cell r="P196" t="str">
            <v>Half Yly</v>
          </cell>
          <cell r="Q196">
            <v>3472000</v>
          </cell>
          <cell r="R196">
            <v>3472000</v>
          </cell>
          <cell r="S196">
            <v>0</v>
          </cell>
          <cell r="T196">
            <v>0</v>
          </cell>
          <cell r="U196">
            <v>48428</v>
          </cell>
          <cell r="V196">
            <v>0</v>
          </cell>
          <cell r="W196">
            <v>0</v>
          </cell>
          <cell r="X196">
            <v>7.3763999999999994E-6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G TIER I</v>
          </cell>
          <cell r="AJ196" t="e">
            <v>#N/A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N197">
            <v>4.0065480579635337E-3</v>
          </cell>
          <cell r="O197">
            <v>8.8300000000000003E-2</v>
          </cell>
          <cell r="P197" t="str">
            <v>Half Yly</v>
          </cell>
          <cell r="Q197">
            <v>6682222</v>
          </cell>
          <cell r="R197">
            <v>6682222</v>
          </cell>
          <cell r="S197">
            <v>0</v>
          </cell>
          <cell r="T197">
            <v>0</v>
          </cell>
          <cell r="U197">
            <v>51847</v>
          </cell>
          <cell r="V197">
            <v>0</v>
          </cell>
          <cell r="W197">
            <v>0</v>
          </cell>
          <cell r="X197">
            <v>7.2806000000000002E-6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G TIER I</v>
          </cell>
          <cell r="AJ197" t="e">
            <v>#N/A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N198">
            <v>9.9605143121893648E-3</v>
          </cell>
          <cell r="O198">
            <v>7.7199999999999991E-2</v>
          </cell>
          <cell r="P198" t="str">
            <v>Half Yly</v>
          </cell>
          <cell r="Q198">
            <v>16258400</v>
          </cell>
          <cell r="R198">
            <v>16258400</v>
          </cell>
          <cell r="S198">
            <v>0</v>
          </cell>
          <cell r="T198">
            <v>0</v>
          </cell>
          <cell r="U198">
            <v>56913</v>
          </cell>
          <cell r="V198">
            <v>0</v>
          </cell>
          <cell r="W198">
            <v>0</v>
          </cell>
          <cell r="X198">
            <v>7.5236000000000003E-6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G TIER I</v>
          </cell>
          <cell r="AJ198" t="e">
            <v>#N/A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N199">
            <v>1.0375560408769953E-2</v>
          </cell>
          <cell r="O199">
            <v>7.690000000000001E-2</v>
          </cell>
          <cell r="P199" t="str">
            <v>Half Yly</v>
          </cell>
          <cell r="Q199">
            <v>18077900</v>
          </cell>
          <cell r="R199">
            <v>18077900</v>
          </cell>
          <cell r="S199">
            <v>0</v>
          </cell>
          <cell r="T199">
            <v>0</v>
          </cell>
          <cell r="U199">
            <v>52399</v>
          </cell>
          <cell r="V199">
            <v>0</v>
          </cell>
          <cell r="W199">
            <v>0</v>
          </cell>
          <cell r="X199">
            <v>7.1294000000000016E-6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G TIER I</v>
          </cell>
          <cell r="AJ199" t="e">
            <v>#N/A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N200">
            <v>1.7159155712949731E-3</v>
          </cell>
          <cell r="O200">
            <v>7.6200000000000004E-2</v>
          </cell>
          <cell r="P200" t="str">
            <v>Half Yly</v>
          </cell>
          <cell r="Q200">
            <v>2963457.77</v>
          </cell>
          <cell r="R200">
            <v>2963457.77</v>
          </cell>
          <cell r="S200">
            <v>0</v>
          </cell>
          <cell r="T200">
            <v>0</v>
          </cell>
          <cell r="U200">
            <v>51028</v>
          </cell>
          <cell r="V200">
            <v>0</v>
          </cell>
          <cell r="W200">
            <v>0</v>
          </cell>
          <cell r="X200">
            <v>7.0777E-6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G TIER I</v>
          </cell>
          <cell r="AJ200" t="e">
            <v>#N/A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N201">
            <v>1.9579911800046014E-2</v>
          </cell>
          <cell r="O201">
            <v>8.1699999999999995E-2</v>
          </cell>
          <cell r="P201" t="str">
            <v>Half Yly</v>
          </cell>
          <cell r="Q201">
            <v>32368427.5</v>
          </cell>
          <cell r="R201">
            <v>32368427.5</v>
          </cell>
          <cell r="S201">
            <v>0</v>
          </cell>
          <cell r="T201">
            <v>0</v>
          </cell>
          <cell r="U201">
            <v>52932</v>
          </cell>
          <cell r="V201">
            <v>0</v>
          </cell>
          <cell r="W201">
            <v>0</v>
          </cell>
          <cell r="X201">
            <v>7.6704999999999988E-6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G TIER I</v>
          </cell>
          <cell r="AJ201" t="e">
            <v>#N/A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N202">
            <v>4.787680985107004E-2</v>
          </cell>
          <cell r="O202">
            <v>0</v>
          </cell>
          <cell r="P202" t="str">
            <v/>
          </cell>
          <cell r="Q202">
            <v>0</v>
          </cell>
          <cell r="R202">
            <v>7568528.7000000002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G TIER II</v>
          </cell>
          <cell r="AJ202" t="e">
            <v>#N/A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N203">
            <v>6.3845920844648827E-3</v>
          </cell>
          <cell r="O203">
            <v>7.690000000000001E-2</v>
          </cell>
          <cell r="P203" t="str">
            <v>Half Yly</v>
          </cell>
          <cell r="Q203">
            <v>1063700</v>
          </cell>
          <cell r="R203">
            <v>1063700</v>
          </cell>
          <cell r="S203">
            <v>0</v>
          </cell>
          <cell r="T203">
            <v>0</v>
          </cell>
          <cell r="U203">
            <v>52399</v>
          </cell>
          <cell r="V203">
            <v>0</v>
          </cell>
          <cell r="W203">
            <v>0</v>
          </cell>
          <cell r="X203">
            <v>7.1294000000000016E-6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G TIER II</v>
          </cell>
          <cell r="AJ203" t="e">
            <v>#N/A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N204">
            <v>2.8020556407303485E-2</v>
          </cell>
          <cell r="O204">
            <v>8.3000000000000004E-2</v>
          </cell>
          <cell r="P204" t="str">
            <v>Half Yly</v>
          </cell>
          <cell r="Q204">
            <v>4727378.22</v>
          </cell>
          <cell r="R204">
            <v>4727378.22</v>
          </cell>
          <cell r="S204">
            <v>0</v>
          </cell>
          <cell r="T204">
            <v>0</v>
          </cell>
          <cell r="U204">
            <v>51319</v>
          </cell>
          <cell r="V204">
            <v>0</v>
          </cell>
          <cell r="W204">
            <v>0</v>
          </cell>
          <cell r="X204">
            <v>7.0000000000000007E-6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G TIER II</v>
          </cell>
          <cell r="AJ204" t="e">
            <v>#N/A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N205">
            <v>0.10915628722487912</v>
          </cell>
          <cell r="O205">
            <v>6.5700000000000008E-2</v>
          </cell>
          <cell r="P205" t="str">
            <v>Half Yly</v>
          </cell>
          <cell r="Q205">
            <v>18610000</v>
          </cell>
          <cell r="R205">
            <v>18610000</v>
          </cell>
          <cell r="S205">
            <v>0</v>
          </cell>
          <cell r="T205">
            <v>0</v>
          </cell>
          <cell r="U205">
            <v>48918</v>
          </cell>
          <cell r="V205">
            <v>0</v>
          </cell>
          <cell r="W205">
            <v>0</v>
          </cell>
          <cell r="X205">
            <v>6.9145000000000005E-6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G TIER II</v>
          </cell>
          <cell r="AJ205" t="e">
            <v>#N/A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N206">
            <v>6.3427850373031641E-3</v>
          </cell>
          <cell r="O206">
            <v>7.6200000000000004E-2</v>
          </cell>
          <cell r="P206" t="str">
            <v>Half Yly</v>
          </cell>
          <cell r="Q206">
            <v>1048000</v>
          </cell>
          <cell r="R206">
            <v>1048000</v>
          </cell>
          <cell r="S206">
            <v>0</v>
          </cell>
          <cell r="T206">
            <v>0</v>
          </cell>
          <cell r="U206">
            <v>51028</v>
          </cell>
          <cell r="V206">
            <v>0</v>
          </cell>
          <cell r="W206">
            <v>0</v>
          </cell>
          <cell r="X206">
            <v>7.0777E-6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G TIER II</v>
          </cell>
          <cell r="AJ206" t="e">
            <v>#N/A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N207">
            <v>2.3068839535917616E-3</v>
          </cell>
          <cell r="O207">
            <v>8.6899999999999991E-2</v>
          </cell>
          <cell r="P207" t="str">
            <v>Half Yly</v>
          </cell>
          <cell r="Q207">
            <v>369614.85</v>
          </cell>
          <cell r="R207">
            <v>369614.85</v>
          </cell>
          <cell r="S207">
            <v>0</v>
          </cell>
          <cell r="T207">
            <v>0</v>
          </cell>
          <cell r="U207">
            <v>46077</v>
          </cell>
          <cell r="V207">
            <v>0</v>
          </cell>
          <cell r="W207">
            <v>0</v>
          </cell>
          <cell r="X207">
            <v>7.7500000000000003E-6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G TIER II</v>
          </cell>
          <cell r="AJ207" t="e">
            <v>#N/A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N208">
            <v>2.5247634578921554E-2</v>
          </cell>
          <cell r="O208">
            <v>7.7300000000000008E-2</v>
          </cell>
          <cell r="P208" t="str">
            <v>Half Yly</v>
          </cell>
          <cell r="Q208">
            <v>4265901.47</v>
          </cell>
          <cell r="R208">
            <v>4265901.47</v>
          </cell>
          <cell r="S208">
            <v>0</v>
          </cell>
          <cell r="T208">
            <v>0</v>
          </cell>
          <cell r="U208">
            <v>49297</v>
          </cell>
          <cell r="V208">
            <v>0</v>
          </cell>
          <cell r="W208">
            <v>0</v>
          </cell>
          <cell r="X208">
            <v>7.2104000000000005E-6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G TIER II</v>
          </cell>
          <cell r="AJ208" t="e">
            <v>#N/A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N209">
            <v>4.6031176742015817E-2</v>
          </cell>
          <cell r="O209">
            <v>8.2400000000000001E-2</v>
          </cell>
          <cell r="P209" t="str">
            <v>Half Yly</v>
          </cell>
          <cell r="Q209">
            <v>7622303</v>
          </cell>
          <cell r="R209">
            <v>7622303</v>
          </cell>
          <cell r="S209">
            <v>0</v>
          </cell>
          <cell r="T209">
            <v>0</v>
          </cell>
          <cell r="U209">
            <v>46433</v>
          </cell>
          <cell r="V209">
            <v>0</v>
          </cell>
          <cell r="W209">
            <v>0</v>
          </cell>
          <cell r="X209">
            <v>6.1711000000000001E-6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G TIER II</v>
          </cell>
          <cell r="AJ209" t="e">
            <v>#N/A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N210">
            <v>7.4582785315601849E-2</v>
          </cell>
          <cell r="O210">
            <v>6.7900000000000002E-2</v>
          </cell>
          <cell r="P210" t="str">
            <v>Half Yly</v>
          </cell>
          <cell r="Q210">
            <v>12006000</v>
          </cell>
          <cell r="R210">
            <v>12006000</v>
          </cell>
          <cell r="S210">
            <v>0</v>
          </cell>
          <cell r="T210">
            <v>0</v>
          </cell>
          <cell r="U210">
            <v>46522</v>
          </cell>
          <cell r="V210">
            <v>0</v>
          </cell>
          <cell r="W210">
            <v>0</v>
          </cell>
          <cell r="X210">
            <v>6.7769E-4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G TIER II</v>
          </cell>
          <cell r="AJ210" t="e">
            <v>#N/A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N211">
            <v>9.1398210363815444E-2</v>
          </cell>
          <cell r="O211">
            <v>7.17E-2</v>
          </cell>
          <cell r="P211" t="str">
            <v>Half Yly</v>
          </cell>
          <cell r="Q211">
            <v>15232425</v>
          </cell>
          <cell r="R211">
            <v>15232425</v>
          </cell>
          <cell r="S211">
            <v>0</v>
          </cell>
          <cell r="T211">
            <v>0</v>
          </cell>
          <cell r="U211">
            <v>46760</v>
          </cell>
          <cell r="V211">
            <v>0</v>
          </cell>
          <cell r="W211">
            <v>0</v>
          </cell>
          <cell r="X211">
            <v>6.1388000000000004E-6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G TIER II</v>
          </cell>
          <cell r="AJ211" t="e">
            <v>#N/A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N212">
            <v>4.3485857248016659E-2</v>
          </cell>
          <cell r="O212">
            <v>7.6100000000000001E-2</v>
          </cell>
          <cell r="P212" t="str">
            <v>Half Yly</v>
          </cell>
          <cell r="Q212">
            <v>7331740</v>
          </cell>
          <cell r="R212">
            <v>7331740</v>
          </cell>
          <cell r="S212">
            <v>0</v>
          </cell>
          <cell r="T212">
            <v>0</v>
          </cell>
          <cell r="U212">
            <v>47612</v>
          </cell>
          <cell r="V212">
            <v>0</v>
          </cell>
          <cell r="W212">
            <v>0</v>
          </cell>
          <cell r="X212">
            <v>6.8248000000000003E-6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G TIER II</v>
          </cell>
          <cell r="AJ212" t="e">
            <v>#N/A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N213">
            <v>2.2125035166857394E-2</v>
          </cell>
          <cell r="O213">
            <v>8.1699999999999995E-2</v>
          </cell>
          <cell r="P213" t="str">
            <v>Half Yly</v>
          </cell>
          <cell r="Q213">
            <v>3466610</v>
          </cell>
          <cell r="R213">
            <v>3466610</v>
          </cell>
          <cell r="S213">
            <v>0</v>
          </cell>
          <cell r="T213">
            <v>0</v>
          </cell>
          <cell r="U213">
            <v>52932</v>
          </cell>
          <cell r="V213">
            <v>0</v>
          </cell>
          <cell r="W213">
            <v>0</v>
          </cell>
          <cell r="X213">
            <v>7.6704999999999988E-6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G TIER II</v>
          </cell>
          <cell r="AJ213" t="e">
            <v>#N/A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N214">
            <v>1.7134645796351801E-2</v>
          </cell>
          <cell r="O214">
            <v>5.7699999999999994E-2</v>
          </cell>
          <cell r="P214" t="str">
            <v>Half Yly</v>
          </cell>
          <cell r="Q214">
            <v>2968200</v>
          </cell>
          <cell r="R214">
            <v>2968200</v>
          </cell>
          <cell r="S214">
            <v>0</v>
          </cell>
          <cell r="T214">
            <v>0</v>
          </cell>
          <cell r="U214">
            <v>47698</v>
          </cell>
          <cell r="V214">
            <v>0</v>
          </cell>
          <cell r="W214">
            <v>0</v>
          </cell>
          <cell r="X214">
            <v>5.9142000000000009E-6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G TIER II</v>
          </cell>
          <cell r="AJ214" t="e">
            <v>#N/A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N215">
            <v>1.6895501326336985E-2</v>
          </cell>
          <cell r="O215">
            <v>8.2799999999999999E-2</v>
          </cell>
          <cell r="P215" t="str">
            <v>Half Yly</v>
          </cell>
          <cell r="Q215">
            <v>2709630</v>
          </cell>
          <cell r="R215">
            <v>2709630</v>
          </cell>
          <cell r="S215">
            <v>0</v>
          </cell>
          <cell r="T215">
            <v>0</v>
          </cell>
          <cell r="U215">
            <v>48259</v>
          </cell>
          <cell r="V215">
            <v>0</v>
          </cell>
          <cell r="W215">
            <v>0</v>
          </cell>
          <cell r="X215">
            <v>6.895699999999999E-6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G TIER II</v>
          </cell>
          <cell r="AJ215" t="e">
            <v>#N/A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N216">
            <v>8.920509895328306E-2</v>
          </cell>
          <cell r="O216">
            <v>6.54E-2</v>
          </cell>
          <cell r="P216" t="str">
            <v>Half Yly</v>
          </cell>
          <cell r="Q216">
            <v>14115000</v>
          </cell>
          <cell r="R216">
            <v>14115000</v>
          </cell>
          <cell r="S216">
            <v>0</v>
          </cell>
          <cell r="T216">
            <v>0</v>
          </cell>
          <cell r="U216">
            <v>48230</v>
          </cell>
          <cell r="V216">
            <v>0</v>
          </cell>
          <cell r="W216">
            <v>0</v>
          </cell>
          <cell r="X216">
            <v>6.9278000000000005E-4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G TIER II</v>
          </cell>
          <cell r="AJ216" t="e">
            <v>#N/A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N217">
            <v>4.2027570511040654E-2</v>
          </cell>
          <cell r="O217">
            <v>6.2199999999999998E-2</v>
          </cell>
          <cell r="P217" t="str">
            <v>Half Yly</v>
          </cell>
          <cell r="Q217">
            <v>7416134</v>
          </cell>
          <cell r="R217">
            <v>7416134</v>
          </cell>
          <cell r="S217">
            <v>0</v>
          </cell>
          <cell r="T217">
            <v>0</v>
          </cell>
          <cell r="U217">
            <v>49384</v>
          </cell>
          <cell r="V217">
            <v>0</v>
          </cell>
          <cell r="W217">
            <v>0</v>
          </cell>
          <cell r="X217">
            <v>6.392E-6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G TIER II</v>
          </cell>
          <cell r="AJ217" t="e">
            <v>#N/A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N218">
            <v>3.0083216673079245E-2</v>
          </cell>
          <cell r="O218">
            <v>7.8799999999999995E-2</v>
          </cell>
          <cell r="P218" t="str">
            <v>Half Yly</v>
          </cell>
          <cell r="Q218">
            <v>5024387</v>
          </cell>
          <cell r="R218">
            <v>5024387</v>
          </cell>
          <cell r="S218">
            <v>0</v>
          </cell>
          <cell r="T218">
            <v>0</v>
          </cell>
          <cell r="U218">
            <v>47561</v>
          </cell>
          <cell r="V218">
            <v>0</v>
          </cell>
          <cell r="W218">
            <v>0</v>
          </cell>
          <cell r="X218">
            <v>6.7634000000000003E-6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G TIER II</v>
          </cell>
          <cell r="AJ218" t="e">
            <v>#N/A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N219">
            <v>4.4746875196798623E-3</v>
          </cell>
          <cell r="O219">
            <v>7.7199999999999991E-2</v>
          </cell>
          <cell r="P219" t="str">
            <v>Half Yly</v>
          </cell>
          <cell r="Q219">
            <v>698600</v>
          </cell>
          <cell r="R219">
            <v>698600</v>
          </cell>
          <cell r="S219">
            <v>0</v>
          </cell>
          <cell r="T219">
            <v>0</v>
          </cell>
          <cell r="U219">
            <v>56913</v>
          </cell>
          <cell r="V219">
            <v>0</v>
          </cell>
          <cell r="W219">
            <v>0</v>
          </cell>
          <cell r="X219">
            <v>7.5236000000000003E-6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G TIER II</v>
          </cell>
          <cell r="AJ219" t="e">
            <v>#N/A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N220">
            <v>2.5528225590179233E-2</v>
          </cell>
          <cell r="O220">
            <v>8.3299999999999999E-2</v>
          </cell>
          <cell r="P220" t="str">
            <v>Half Yly</v>
          </cell>
          <cell r="Q220">
            <v>4184060.4</v>
          </cell>
          <cell r="R220">
            <v>4184060.4</v>
          </cell>
          <cell r="S220">
            <v>0</v>
          </cell>
          <cell r="T220">
            <v>0</v>
          </cell>
          <cell r="U220">
            <v>49833</v>
          </cell>
          <cell r="V220">
            <v>0</v>
          </cell>
          <cell r="W220">
            <v>0</v>
          </cell>
          <cell r="X220">
            <v>7.636599999999999E-6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G TIER II</v>
          </cell>
          <cell r="AJ220" t="e">
            <v>#N/A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N221">
            <v>8.9533122017373071E-3</v>
          </cell>
          <cell r="O221">
            <v>6.0100000000000001E-2</v>
          </cell>
          <cell r="P221" t="str">
            <v>Half Yly</v>
          </cell>
          <cell r="Q221">
            <v>1455000</v>
          </cell>
          <cell r="R221">
            <v>1455000</v>
          </cell>
          <cell r="S221">
            <v>0</v>
          </cell>
          <cell r="T221">
            <v>0</v>
          </cell>
          <cell r="U221">
            <v>46837</v>
          </cell>
          <cell r="V221">
            <v>0</v>
          </cell>
          <cell r="W221">
            <v>0</v>
          </cell>
          <cell r="X221">
            <v>6.6502000000000011E-6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G TIER II</v>
          </cell>
          <cell r="AJ221" t="e">
            <v>#N/A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N222">
            <v>3.2261452644086188E-3</v>
          </cell>
          <cell r="O222">
            <v>7.6799999999999993E-2</v>
          </cell>
          <cell r="P222" t="str">
            <v>Half Yly</v>
          </cell>
          <cell r="Q222">
            <v>495650</v>
          </cell>
          <cell r="R222">
            <v>495650</v>
          </cell>
          <cell r="S222">
            <v>0</v>
          </cell>
          <cell r="T222">
            <v>0</v>
          </cell>
          <cell r="U222">
            <v>45275</v>
          </cell>
          <cell r="V222">
            <v>0</v>
          </cell>
          <cell r="W222">
            <v>0</v>
          </cell>
          <cell r="X222">
            <v>7.8792000000000007E-6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G TIER II</v>
          </cell>
          <cell r="AJ222" t="e">
            <v>#N/A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N223">
            <v>9.3494651280366076E-2</v>
          </cell>
          <cell r="O223">
            <v>6.6699999999999995E-2</v>
          </cell>
          <cell r="P223" t="str">
            <v>Half Yly</v>
          </cell>
          <cell r="Q223">
            <v>15183601.09</v>
          </cell>
          <cell r="R223">
            <v>15183601.09</v>
          </cell>
          <cell r="S223">
            <v>0</v>
          </cell>
          <cell r="T223">
            <v>0</v>
          </cell>
          <cell r="U223">
            <v>49658</v>
          </cell>
          <cell r="V223">
            <v>0</v>
          </cell>
          <cell r="W223">
            <v>0</v>
          </cell>
          <cell r="X223">
            <v>6.8235039500000002E-4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G TIER II</v>
          </cell>
          <cell r="AJ223" t="e">
            <v>#N/A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N224">
            <v>3.7446892859545416E-2</v>
          </cell>
          <cell r="O224">
            <v>8.3199999999999996E-2</v>
          </cell>
          <cell r="P224" t="str">
            <v>Half Yly</v>
          </cell>
          <cell r="Q224">
            <v>6211760</v>
          </cell>
          <cell r="R224">
            <v>6211760</v>
          </cell>
          <cell r="S224">
            <v>0</v>
          </cell>
          <cell r="T224">
            <v>0</v>
          </cell>
          <cell r="U224">
            <v>48428</v>
          </cell>
          <cell r="V224">
            <v>0</v>
          </cell>
          <cell r="W224">
            <v>0</v>
          </cell>
          <cell r="X224">
            <v>7.3763999999999994E-6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G TIER II</v>
          </cell>
          <cell r="AJ224" t="e">
            <v>#N/A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N225">
            <v>1.2304351037993725E-3</v>
          </cell>
          <cell r="O225">
            <v>8.1300000000000011E-2</v>
          </cell>
          <cell r="P225" t="str">
            <v>Half Yly</v>
          </cell>
          <cell r="Q225">
            <v>190101</v>
          </cell>
          <cell r="R225">
            <v>190101</v>
          </cell>
          <cell r="S225">
            <v>0</v>
          </cell>
          <cell r="T225">
            <v>0</v>
          </cell>
          <cell r="U225">
            <v>46833</v>
          </cell>
          <cell r="V225">
            <v>0</v>
          </cell>
          <cell r="W225">
            <v>0</v>
          </cell>
          <cell r="X225">
            <v>7.5118999999999992E-6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G TIER II</v>
          </cell>
          <cell r="AJ225" t="e">
            <v>#N/A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N226">
            <v>6.4531824630962211E-3</v>
          </cell>
          <cell r="O226">
            <v>8.0500000000000002E-2</v>
          </cell>
          <cell r="P226" t="str">
            <v>Half Yly</v>
          </cell>
          <cell r="Q226">
            <v>961900</v>
          </cell>
          <cell r="R226">
            <v>961900</v>
          </cell>
          <cell r="S226">
            <v>0</v>
          </cell>
          <cell r="T226">
            <v>0</v>
          </cell>
          <cell r="U226">
            <v>46861</v>
          </cell>
          <cell r="V226">
            <v>0</v>
          </cell>
          <cell r="W226">
            <v>0</v>
          </cell>
          <cell r="X226">
            <v>8.2015999999999995E-6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G TIER II</v>
          </cell>
          <cell r="AJ226" t="e">
            <v>#N/A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N227">
            <v>6.561859278081594E-3</v>
          </cell>
          <cell r="O227">
            <v>8.3900000000000002E-2</v>
          </cell>
          <cell r="P227" t="str">
            <v>Half Yly</v>
          </cell>
          <cell r="Q227">
            <v>1000900</v>
          </cell>
          <cell r="R227">
            <v>1000900</v>
          </cell>
          <cell r="S227">
            <v>0</v>
          </cell>
          <cell r="T227">
            <v>0</v>
          </cell>
          <cell r="U227">
            <v>47885</v>
          </cell>
          <cell r="V227">
            <v>0</v>
          </cell>
          <cell r="W227">
            <v>0</v>
          </cell>
          <cell r="X227">
            <v>8.3778999999999999E-6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G TIER II</v>
          </cell>
          <cell r="AJ227" t="e">
            <v>#N/A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N228">
            <v>6.480522462768327E-3</v>
          </cell>
          <cell r="O228">
            <v>8.1900000000000001E-2</v>
          </cell>
          <cell r="P228" t="str">
            <v>Half Yly</v>
          </cell>
          <cell r="Q228">
            <v>1074200</v>
          </cell>
          <cell r="R228">
            <v>1074200</v>
          </cell>
          <cell r="S228">
            <v>0</v>
          </cell>
          <cell r="T228">
            <v>0</v>
          </cell>
          <cell r="U228">
            <v>47141</v>
          </cell>
          <cell r="V228">
            <v>0</v>
          </cell>
          <cell r="W228">
            <v>0</v>
          </cell>
          <cell r="X228">
            <v>7.1034999999999998E-6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G TIER II</v>
          </cell>
          <cell r="AJ228" t="e">
            <v>#N/A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N229">
            <v>6.6680753665809764E-3</v>
          </cell>
          <cell r="O229">
            <v>8.3800000000000013E-2</v>
          </cell>
          <cell r="P229" t="str">
            <v>Half Yly</v>
          </cell>
          <cell r="Q229">
            <v>1157900</v>
          </cell>
          <cell r="R229">
            <v>1157900</v>
          </cell>
          <cell r="S229">
            <v>0</v>
          </cell>
          <cell r="T229">
            <v>0</v>
          </cell>
          <cell r="U229">
            <v>54495</v>
          </cell>
          <cell r="V229">
            <v>0</v>
          </cell>
          <cell r="W229">
            <v>0</v>
          </cell>
          <cell r="X229">
            <v>7.095900000000001E-6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G TIER II</v>
          </cell>
          <cell r="AJ229" t="e">
            <v>#N/A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N230">
            <v>1.3081487682074577E-2</v>
          </cell>
          <cell r="O230">
            <v>9.5000000000000001E-2</v>
          </cell>
          <cell r="P230" t="str">
            <v>Half Yly</v>
          </cell>
          <cell r="Q230">
            <v>2188900</v>
          </cell>
          <cell r="R230">
            <v>2188900</v>
          </cell>
          <cell r="S230">
            <v>0</v>
          </cell>
          <cell r="T230">
            <v>0</v>
          </cell>
          <cell r="U230">
            <v>45180</v>
          </cell>
          <cell r="V230">
            <v>0</v>
          </cell>
          <cell r="W230">
            <v>0</v>
          </cell>
          <cell r="X230">
            <v>6.0004999999999996E-6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G TIER II</v>
          </cell>
          <cell r="AJ230" t="e">
            <v>#N/A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N231">
            <v>1.1798139747442885E-2</v>
          </cell>
          <cell r="O231">
            <v>6.6299999999999998E-2</v>
          </cell>
          <cell r="P231" t="str">
            <v>Half Yly</v>
          </cell>
          <cell r="Q231">
            <v>2006000</v>
          </cell>
          <cell r="R231">
            <v>2006000</v>
          </cell>
          <cell r="S231">
            <v>0</v>
          </cell>
          <cell r="T231">
            <v>0</v>
          </cell>
          <cell r="U231">
            <v>47770</v>
          </cell>
          <cell r="V231">
            <v>0</v>
          </cell>
          <cell r="W231">
            <v>0</v>
          </cell>
          <cell r="X231">
            <v>6.6022999999999995E-6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G TIER II</v>
          </cell>
          <cell r="AJ231" t="e">
            <v>#N/A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N232">
            <v>6.5901671213330227E-3</v>
          </cell>
          <cell r="O232">
            <v>8.6699999999999999E-2</v>
          </cell>
          <cell r="P232" t="str">
            <v>Half Yly</v>
          </cell>
          <cell r="Q232">
            <v>1091800</v>
          </cell>
          <cell r="R232">
            <v>1091800</v>
          </cell>
          <cell r="S232">
            <v>0</v>
          </cell>
          <cell r="T232">
            <v>0</v>
          </cell>
          <cell r="U232">
            <v>46077</v>
          </cell>
          <cell r="V232">
            <v>0</v>
          </cell>
          <cell r="W232">
            <v>0</v>
          </cell>
          <cell r="X232">
            <v>6.599399999999999E-6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G TIER II</v>
          </cell>
          <cell r="AJ232" t="e">
            <v>#N/A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N233">
            <v>1.8471351643346803E-2</v>
          </cell>
          <cell r="O233">
            <v>7.2400000000000006E-2</v>
          </cell>
          <cell r="P233" t="str">
            <v>Half Yly</v>
          </cell>
          <cell r="Q233">
            <v>2890800</v>
          </cell>
          <cell r="R233">
            <v>2890800</v>
          </cell>
          <cell r="S233">
            <v>0</v>
          </cell>
          <cell r="T233">
            <v>0</v>
          </cell>
          <cell r="U233">
            <v>47386</v>
          </cell>
          <cell r="V233">
            <v>7.3260273972602743</v>
          </cell>
          <cell r="W233">
            <v>5.4956128521493941</v>
          </cell>
          <cell r="X233">
            <v>7.9002766000000002E-2</v>
          </cell>
          <cell r="Y233">
            <v>7.7208937042925463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G TIER II</v>
          </cell>
          <cell r="AJ233" t="e">
            <v>#N/A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N234">
            <v>5.1236217181626832E-2</v>
          </cell>
          <cell r="O234">
            <v>0</v>
          </cell>
          <cell r="P234" t="str">
            <v/>
          </cell>
          <cell r="Q234">
            <v>8100000</v>
          </cell>
          <cell r="R234">
            <v>8100000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G TIER II</v>
          </cell>
          <cell r="AJ234" t="e">
            <v>#N/A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N235">
            <v>2.2526729372320843E-3</v>
          </cell>
          <cell r="O235">
            <v>0</v>
          </cell>
          <cell r="P235" t="str">
            <v/>
          </cell>
          <cell r="Q235">
            <v>6537.23</v>
          </cell>
          <cell r="R235">
            <v>6537.23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2216</v>
          </cell>
          <cell r="AA235">
            <v>2217.6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Tax Saver Tier II</v>
          </cell>
          <cell r="AJ235" t="e">
            <v>#N/A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N236">
            <v>2.0609348232831109E-3</v>
          </cell>
          <cell r="O236">
            <v>0</v>
          </cell>
          <cell r="P236" t="str">
            <v/>
          </cell>
          <cell r="Q236">
            <v>7128</v>
          </cell>
          <cell r="R236">
            <v>7128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6082.15</v>
          </cell>
          <cell r="AA236">
            <v>6078.85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Tax Saver Tier II</v>
          </cell>
          <cell r="AJ236" t="e">
            <v>#N/A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N237">
            <v>2.0905672312796432E-3</v>
          </cell>
          <cell r="O237">
            <v>0</v>
          </cell>
          <cell r="P237" t="str">
            <v/>
          </cell>
          <cell r="Q237">
            <v>5652</v>
          </cell>
          <cell r="R237">
            <v>5652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1542.4</v>
          </cell>
          <cell r="AA237">
            <v>1540.75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Tax Saver Tier II</v>
          </cell>
          <cell r="AJ237" t="e">
            <v>#N/A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N238">
            <v>9.9479500738958388E-4</v>
          </cell>
          <cell r="O238">
            <v>0</v>
          </cell>
          <cell r="P238" t="str">
            <v/>
          </cell>
          <cell r="Q238">
            <v>3309.02</v>
          </cell>
          <cell r="R238">
            <v>3309.02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326.2</v>
          </cell>
          <cell r="AA238">
            <v>326.39999999999998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Tax Saver Tier II</v>
          </cell>
          <cell r="AJ238" t="e">
            <v>#N/A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N239">
            <v>1.309349202280159E-3</v>
          </cell>
          <cell r="O239">
            <v>0</v>
          </cell>
          <cell r="P239" t="str">
            <v/>
          </cell>
          <cell r="Q239">
            <v>3356.5</v>
          </cell>
          <cell r="R239">
            <v>3356.5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3864.1</v>
          </cell>
          <cell r="AA239">
            <v>3862.95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Tax Saver Tier II</v>
          </cell>
          <cell r="AJ239" t="e">
            <v>#N/A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N240">
            <v>2.0361479662797223E-3</v>
          </cell>
          <cell r="O240">
            <v>0</v>
          </cell>
          <cell r="P240" t="str">
            <v/>
          </cell>
          <cell r="Q240">
            <v>5796.52</v>
          </cell>
          <cell r="R240">
            <v>5796.52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1201.8</v>
          </cell>
          <cell r="AA240">
            <v>1200.8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Tax Saver Tier II</v>
          </cell>
          <cell r="AJ240" t="e">
            <v>#N/A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N241">
            <v>1.9893019925173376E-3</v>
          </cell>
          <cell r="O241">
            <v>0</v>
          </cell>
          <cell r="P241" t="str">
            <v/>
          </cell>
          <cell r="Q241">
            <v>4544.93</v>
          </cell>
          <cell r="R241">
            <v>4544.93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1174.1500000000001</v>
          </cell>
          <cell r="AA241">
            <v>1173.8499999999999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Tax Saver Tier II</v>
          </cell>
          <cell r="AJ241" t="e">
            <v>#N/A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N242">
            <v>2.7903949129819854E-2</v>
          </cell>
          <cell r="O242">
            <v>7.8799999999999995E-2</v>
          </cell>
          <cell r="P242" t="str">
            <v>Half Yly</v>
          </cell>
          <cell r="Q242">
            <v>87208</v>
          </cell>
          <cell r="R242">
            <v>87208</v>
          </cell>
          <cell r="S242">
            <v>0</v>
          </cell>
          <cell r="T242">
            <v>0</v>
          </cell>
          <cell r="U242">
            <v>47561</v>
          </cell>
          <cell r="V242">
            <v>0</v>
          </cell>
          <cell r="W242">
            <v>0</v>
          </cell>
          <cell r="X242">
            <v>6.7634000000000003E-6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Tax Saver Tier II</v>
          </cell>
          <cell r="AJ242" t="e">
            <v>#N/A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N243">
            <v>1.4331310049231914E-3</v>
          </cell>
          <cell r="O243">
            <v>0</v>
          </cell>
          <cell r="P243" t="str">
            <v/>
          </cell>
          <cell r="Q243">
            <v>4287.8500000000004</v>
          </cell>
          <cell r="R243">
            <v>4287.8500000000004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704.9</v>
          </cell>
          <cell r="AA243">
            <v>706.85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Tax Saver Tier II</v>
          </cell>
          <cell r="AJ243" t="e">
            <v>#N/A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N244">
            <v>8.7931502288165749E-4</v>
          </cell>
          <cell r="O244">
            <v>0</v>
          </cell>
          <cell r="P244" t="str">
            <v/>
          </cell>
          <cell r="Q244">
            <v>2597.7399999999998</v>
          </cell>
          <cell r="R244">
            <v>2597.7399999999998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519</v>
          </cell>
          <cell r="AA244">
            <v>518.75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Tax Saver Tier II</v>
          </cell>
          <cell r="AJ244" t="e">
            <v>#N/A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N245">
            <v>1.4308823981825971E-2</v>
          </cell>
          <cell r="O245">
            <v>8.2799999999999999E-2</v>
          </cell>
          <cell r="P245" t="str">
            <v>Half Yly</v>
          </cell>
          <cell r="Q245">
            <v>45084</v>
          </cell>
          <cell r="R245">
            <v>45084</v>
          </cell>
          <cell r="S245">
            <v>0</v>
          </cell>
          <cell r="T245">
            <v>0</v>
          </cell>
          <cell r="U245">
            <v>48259</v>
          </cell>
          <cell r="V245">
            <v>0</v>
          </cell>
          <cell r="W245">
            <v>0</v>
          </cell>
          <cell r="X245">
            <v>6.895699999999999E-6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Tax Saver Tier II</v>
          </cell>
          <cell r="AJ245" t="e">
            <v>#N/A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N246">
            <v>1.3905714801162798E-3</v>
          </cell>
          <cell r="O246">
            <v>0</v>
          </cell>
          <cell r="P246" t="str">
            <v/>
          </cell>
          <cell r="Q246">
            <v>3130.2</v>
          </cell>
          <cell r="R246">
            <v>3130.2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1025.95</v>
          </cell>
          <cell r="AA246">
            <v>1024.5999999999999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Tax Saver Tier II</v>
          </cell>
          <cell r="AJ246" t="e">
            <v>#N/A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N247">
            <v>9.5453966067731376E-4</v>
          </cell>
          <cell r="O247">
            <v>0</v>
          </cell>
          <cell r="P247" t="str">
            <v/>
          </cell>
          <cell r="Q247">
            <v>2179.11</v>
          </cell>
          <cell r="R247">
            <v>2179.11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234.75</v>
          </cell>
          <cell r="AA247">
            <v>234.6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Tax Saver Tier II</v>
          </cell>
          <cell r="AJ247" t="e">
            <v>#N/A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N248">
            <v>1.2023743457392191E-3</v>
          </cell>
          <cell r="O248">
            <v>0</v>
          </cell>
          <cell r="P248" t="str">
            <v/>
          </cell>
          <cell r="Q248">
            <v>2457.5500000000002</v>
          </cell>
          <cell r="R248">
            <v>2457.5500000000002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443.55</v>
          </cell>
          <cell r="AA248">
            <v>443.85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Tax Saver Tier II</v>
          </cell>
          <cell r="AJ248" t="e">
            <v>#N/A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N249">
            <v>8.1181615869744715E-4</v>
          </cell>
          <cell r="O249">
            <v>0</v>
          </cell>
          <cell r="P249" t="str">
            <v/>
          </cell>
          <cell r="Q249">
            <v>2397.46</v>
          </cell>
          <cell r="R249">
            <v>2397.46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598.95000000000005</v>
          </cell>
          <cell r="AA249">
            <v>599.29999999999995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Tax Saver Tier II</v>
          </cell>
          <cell r="AJ249" t="e">
            <v>#N/A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N250">
            <v>3.2397421710102226E-4</v>
          </cell>
          <cell r="O250">
            <v>0</v>
          </cell>
          <cell r="P250" t="str">
            <v/>
          </cell>
          <cell r="Q250">
            <v>1179.9000000000001</v>
          </cell>
          <cell r="R250">
            <v>1179.9000000000001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478.05</v>
          </cell>
          <cell r="AA250">
            <v>478.25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Tax Saver Tier II</v>
          </cell>
          <cell r="AJ250" t="e">
            <v>#N/A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N251">
            <v>6.4076482014227912E-4</v>
          </cell>
          <cell r="O251">
            <v>0</v>
          </cell>
          <cell r="P251" t="str">
            <v/>
          </cell>
          <cell r="Q251">
            <v>1763.03</v>
          </cell>
          <cell r="R251">
            <v>1763.03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378.2</v>
          </cell>
          <cell r="AA251">
            <v>378.45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Tax Saver Tier II</v>
          </cell>
          <cell r="AJ251" t="e">
            <v>#N/A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N252">
            <v>1.1244727951571408E-4</v>
          </cell>
          <cell r="O252">
            <v>0</v>
          </cell>
          <cell r="P252" t="str">
            <v/>
          </cell>
          <cell r="Q252">
            <v>133.75</v>
          </cell>
          <cell r="R252">
            <v>133.75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331.85</v>
          </cell>
          <cell r="AA252">
            <v>332.5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Tax Saver Tier II</v>
          </cell>
          <cell r="AJ252" t="e">
            <v>#N/A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N253">
            <v>1.1708952067697755E-3</v>
          </cell>
          <cell r="O253">
            <v>0</v>
          </cell>
          <cell r="P253" t="str">
            <v/>
          </cell>
          <cell r="Q253">
            <v>3207.57</v>
          </cell>
          <cell r="R253">
            <v>3207.57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-</v>
          </cell>
          <cell r="Y253">
            <v>0</v>
          </cell>
          <cell r="Z253">
            <v>345.55</v>
          </cell>
          <cell r="AA253">
            <v>345.5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Tax Saver Tier II</v>
          </cell>
          <cell r="AJ253" t="e">
            <v>#N/A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N254">
            <v>1.5310775495297736E-2</v>
          </cell>
          <cell r="O254">
            <v>0</v>
          </cell>
          <cell r="P254" t="str">
            <v/>
          </cell>
          <cell r="Q254">
            <v>0</v>
          </cell>
          <cell r="R254">
            <v>45184.56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Tax Saver Tier II</v>
          </cell>
          <cell r="AJ254" t="e">
            <v>#N/A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N255">
            <v>0.11317003919105362</v>
          </cell>
          <cell r="O255">
            <v>0</v>
          </cell>
          <cell r="P255" t="str">
            <v/>
          </cell>
          <cell r="Q255">
            <v>334000</v>
          </cell>
          <cell r="R255">
            <v>334000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Tax Saver Tier II</v>
          </cell>
          <cell r="AJ255" t="e">
            <v>#N/A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N256">
            <v>2.9069748036803841E-3</v>
          </cell>
          <cell r="O256">
            <v>0</v>
          </cell>
          <cell r="P256" t="str">
            <v/>
          </cell>
          <cell r="Q256">
            <v>9396.31</v>
          </cell>
          <cell r="R256">
            <v>9396.31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2859.65</v>
          </cell>
          <cell r="AA256">
            <v>2860.1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Tax Saver Tier II</v>
          </cell>
          <cell r="AJ256" t="e">
            <v>#N/A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N257">
            <v>3.9869905155997315E-3</v>
          </cell>
          <cell r="O257">
            <v>0</v>
          </cell>
          <cell r="P257" t="str">
            <v/>
          </cell>
          <cell r="Q257">
            <v>11795.76</v>
          </cell>
          <cell r="R257">
            <v>11795.76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2353.25</v>
          </cell>
          <cell r="AA257">
            <v>2349.65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Tax Saver Tier II</v>
          </cell>
          <cell r="AJ257" t="e">
            <v>#N/A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N258">
            <v>5.006436840104783E-3</v>
          </cell>
          <cell r="O258">
            <v>0</v>
          </cell>
          <cell r="P258" t="str">
            <v/>
          </cell>
          <cell r="Q258">
            <v>14946.54</v>
          </cell>
          <cell r="R258">
            <v>14946.54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1846.85</v>
          </cell>
          <cell r="AA258">
            <v>1854.2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Tax Saver Tier II</v>
          </cell>
          <cell r="AJ258" t="e">
            <v>#N/A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N259">
            <v>2.6993954653307486E-3</v>
          </cell>
          <cell r="O259">
            <v>0</v>
          </cell>
          <cell r="P259" t="str">
            <v/>
          </cell>
          <cell r="Q259">
            <v>7185.6</v>
          </cell>
          <cell r="R259">
            <v>7185.6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7966.35</v>
          </cell>
          <cell r="AA259">
            <v>7970.25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Tax Saver Tier II</v>
          </cell>
          <cell r="AJ259" t="e">
            <v>#N/A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N260">
            <v>0.15986590930456154</v>
          </cell>
          <cell r="O260">
            <v>6.0100000000000001E-2</v>
          </cell>
          <cell r="P260" t="str">
            <v>Half Yly</v>
          </cell>
          <cell r="Q260">
            <v>487050</v>
          </cell>
          <cell r="R260">
            <v>487050</v>
          </cell>
          <cell r="S260">
            <v>0</v>
          </cell>
          <cell r="T260">
            <v>0</v>
          </cell>
          <cell r="U260">
            <v>46837</v>
          </cell>
          <cell r="V260">
            <v>0</v>
          </cell>
          <cell r="W260">
            <v>0</v>
          </cell>
          <cell r="X260">
            <v>6.6502000000000011E-6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Tax Saver Tier II</v>
          </cell>
          <cell r="AJ260" t="e">
            <v>#N/A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N261">
            <v>1.1596945292817781E-2</v>
          </cell>
          <cell r="O261">
            <v>0</v>
          </cell>
          <cell r="P261" t="str">
            <v/>
          </cell>
          <cell r="Q261">
            <v>28210.83</v>
          </cell>
          <cell r="R261">
            <v>28210.83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2632.65</v>
          </cell>
          <cell r="AA261">
            <v>2633.9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Tax Saver Tier II</v>
          </cell>
          <cell r="AJ261" t="e">
            <v>#N/A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N262">
            <v>1.6272241244247767E-3</v>
          </cell>
          <cell r="O262">
            <v>0</v>
          </cell>
          <cell r="P262" t="str">
            <v/>
          </cell>
          <cell r="Q262">
            <v>3797.63</v>
          </cell>
          <cell r="R262">
            <v>3797.63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369.4</v>
          </cell>
          <cell r="AA262">
            <v>369.5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Tax Saver Tier II</v>
          </cell>
          <cell r="AJ262" t="e">
            <v>#N/A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N263">
            <v>4.9825140498868858E-3</v>
          </cell>
          <cell r="O263">
            <v>0</v>
          </cell>
          <cell r="P263" t="str">
            <v/>
          </cell>
          <cell r="Q263">
            <v>12727.17</v>
          </cell>
          <cell r="R263">
            <v>12727.17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700.2</v>
          </cell>
          <cell r="AA263">
            <v>701.1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Tax Saver Tier II</v>
          </cell>
          <cell r="AJ263" t="e">
            <v>#N/A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N264">
            <v>9.4225635833455456E-4</v>
          </cell>
          <cell r="O264">
            <v>0</v>
          </cell>
          <cell r="P264" t="str">
            <v/>
          </cell>
          <cell r="Q264">
            <v>2858.7</v>
          </cell>
          <cell r="R264">
            <v>2858.7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2780.75</v>
          </cell>
          <cell r="AA264">
            <v>2785.4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Tax Saver Tier II</v>
          </cell>
          <cell r="AJ264" t="e">
            <v>#N/A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N265">
            <v>1.1472096113557379E-3</v>
          </cell>
          <cell r="O265">
            <v>0</v>
          </cell>
          <cell r="P265" t="str">
            <v/>
          </cell>
          <cell r="Q265">
            <v>3148.7</v>
          </cell>
          <cell r="R265">
            <v>3148.7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147.19999999999999</v>
          </cell>
          <cell r="AA265">
            <v>147.19999999999999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Tax Saver Tier II</v>
          </cell>
          <cell r="AJ265" t="e">
            <v>#N/A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N266">
            <v>1.0969429496719692E-2</v>
          </cell>
          <cell r="O266">
            <v>0</v>
          </cell>
          <cell r="P266" t="str">
            <v/>
          </cell>
          <cell r="Q266">
            <v>29254.46</v>
          </cell>
          <cell r="R266">
            <v>29254.46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752.85</v>
          </cell>
          <cell r="AA266">
            <v>751.5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Tax Saver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N267">
            <v>4.4850148912761534E-3</v>
          </cell>
          <cell r="O267">
            <v>0</v>
          </cell>
          <cell r="P267" t="str">
            <v/>
          </cell>
          <cell r="Q267">
            <v>11466.6</v>
          </cell>
          <cell r="R267">
            <v>11466.6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1654.5</v>
          </cell>
          <cell r="AA267">
            <v>1653.55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Tax Saver Tier II</v>
          </cell>
          <cell r="AJ267" t="e">
            <v>#N/A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N268">
            <v>3.5048920767539208E-3</v>
          </cell>
          <cell r="O268">
            <v>0</v>
          </cell>
          <cell r="P268" t="str">
            <v/>
          </cell>
          <cell r="Q268">
            <v>8218.25</v>
          </cell>
          <cell r="R268">
            <v>8218.25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1034.3499999999999</v>
          </cell>
          <cell r="AA268">
            <v>1033.9000000000001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Tax Saver Tier II</v>
          </cell>
          <cell r="AJ268" t="e">
            <v>#N/A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N269">
            <v>2.6042972914688072E-3</v>
          </cell>
          <cell r="O269">
            <v>0</v>
          </cell>
          <cell r="P269" t="str">
            <v/>
          </cell>
          <cell r="Q269">
            <v>4861.25</v>
          </cell>
          <cell r="R269">
            <v>4861.25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232.9</v>
          </cell>
          <cell r="AA269">
            <v>233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Tax Saver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N270">
            <v>2.3329125508807845E-3</v>
          </cell>
          <cell r="O270">
            <v>0</v>
          </cell>
          <cell r="P270" t="str">
            <v/>
          </cell>
          <cell r="Q270">
            <v>6140.57</v>
          </cell>
          <cell r="R270">
            <v>6140.57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860.6</v>
          </cell>
          <cell r="AA270">
            <v>860.45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Tax Saver Tier II</v>
          </cell>
          <cell r="AJ270" t="e">
            <v>#N/A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N271">
            <v>0.5291265443325881</v>
          </cell>
          <cell r="O271">
            <v>8.2400000000000001E-2</v>
          </cell>
          <cell r="P271" t="str">
            <v>Half Yly</v>
          </cell>
          <cell r="Q271">
            <v>1574787.9</v>
          </cell>
          <cell r="R271">
            <v>1574787.9</v>
          </cell>
          <cell r="S271">
            <v>0</v>
          </cell>
          <cell r="T271">
            <v>0</v>
          </cell>
          <cell r="U271">
            <v>46433</v>
          </cell>
          <cell r="V271">
            <v>0</v>
          </cell>
          <cell r="W271">
            <v>0</v>
          </cell>
          <cell r="X271">
            <v>6.1711000000000001E-6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Tax Saver Tier II</v>
          </cell>
          <cell r="AJ271" t="e">
            <v>#N/A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N272">
            <v>4.6898495468954068E-3</v>
          </cell>
          <cell r="O272">
            <v>0</v>
          </cell>
          <cell r="P272" t="str">
            <v/>
          </cell>
          <cell r="Q272">
            <v>15062.09</v>
          </cell>
          <cell r="R272">
            <v>15062.09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2306.75</v>
          </cell>
          <cell r="AA272">
            <v>2307.1999999999998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Tax Saver Tier II</v>
          </cell>
          <cell r="AJ272" t="e">
            <v>#N/A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N273">
            <v>3.1181290065739119E-3</v>
          </cell>
          <cell r="O273">
            <v>0</v>
          </cell>
          <cell r="P273" t="str">
            <v/>
          </cell>
          <cell r="Q273">
            <v>7419.25</v>
          </cell>
          <cell r="R273">
            <v>7419.25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270.64999999999998</v>
          </cell>
          <cell r="AA273">
            <v>270.60000000000002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Tax Saver Tier II</v>
          </cell>
          <cell r="AJ273" t="e">
            <v>#N/A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N274">
            <v>4.5998510613164591E-3</v>
          </cell>
          <cell r="O274">
            <v>0</v>
          </cell>
          <cell r="P274" t="str">
            <v/>
          </cell>
          <cell r="Q274">
            <v>12589.01</v>
          </cell>
          <cell r="R274">
            <v>12589.01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468.1</v>
          </cell>
          <cell r="AA274">
            <v>467.8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Tax Saver Tier II</v>
          </cell>
          <cell r="AJ274" t="e">
            <v>#N/A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N275">
            <v>1.4318094910159705E-3</v>
          </cell>
          <cell r="O275">
            <v>0</v>
          </cell>
          <cell r="P275" t="str">
            <v/>
          </cell>
          <cell r="Q275">
            <v>4301.29</v>
          </cell>
          <cell r="R275">
            <v>4301.29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422.55</v>
          </cell>
          <cell r="AA275">
            <v>422.85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Tax Saver Tier II</v>
          </cell>
          <cell r="AJ275" t="e">
            <v>#N/A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N276">
            <v>1.1295487639597488E-2</v>
          </cell>
          <cell r="O276">
            <v>0</v>
          </cell>
          <cell r="P276" t="str">
            <v/>
          </cell>
          <cell r="Q276">
            <v>35542.11</v>
          </cell>
          <cell r="R276">
            <v>35542.11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1388.95</v>
          </cell>
          <cell r="AA276">
            <v>1387.45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Tax Saver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N277">
            <v>1.0189888773833219E-2</v>
          </cell>
          <cell r="O277">
            <v>0</v>
          </cell>
          <cell r="P277" t="str">
            <v/>
          </cell>
          <cell r="Q277">
            <v>32328.93</v>
          </cell>
          <cell r="R277">
            <v>32328.93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1503.6</v>
          </cell>
          <cell r="AA277">
            <v>1503.95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Tax Saver Tier II</v>
          </cell>
          <cell r="AJ277" t="e">
            <v>#N/A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N278">
            <v>1.4106313835284547E-3</v>
          </cell>
          <cell r="O278">
            <v>0</v>
          </cell>
          <cell r="P278" t="str">
            <v/>
          </cell>
          <cell r="Q278">
            <v>4326.6499999999996</v>
          </cell>
          <cell r="R278">
            <v>4326.6499999999996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1040.75</v>
          </cell>
          <cell r="AA278">
            <v>1040.3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Tax Saver Tier II</v>
          </cell>
          <cell r="AJ278" t="e">
            <v>#N/A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N279">
            <v>2.3995642907654944E-3</v>
          </cell>
          <cell r="O279">
            <v>0</v>
          </cell>
          <cell r="P279" t="str">
            <v/>
          </cell>
          <cell r="Q279">
            <v>7897</v>
          </cell>
          <cell r="R279">
            <v>7897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1180.25</v>
          </cell>
          <cell r="AA279">
            <v>1180.8499999999999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Tax Saver Tier II</v>
          </cell>
          <cell r="AJ279" t="e">
            <v>#N/A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N280">
            <v>2.6430278144419761E-3</v>
          </cell>
          <cell r="O280">
            <v>0</v>
          </cell>
          <cell r="P280" t="str">
            <v/>
          </cell>
          <cell r="Q280">
            <v>4857.5</v>
          </cell>
          <cell r="R280">
            <v>4857.5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156</v>
          </cell>
          <cell r="AA280">
            <v>156.15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Tax Saver Tier II</v>
          </cell>
          <cell r="AJ280" t="e">
            <v>#N/A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N281">
            <v>1.3458433171026464E-3</v>
          </cell>
          <cell r="O281">
            <v>0</v>
          </cell>
          <cell r="P281" t="str">
            <v/>
          </cell>
          <cell r="Q281">
            <v>3150</v>
          </cell>
          <cell r="R281">
            <v>3150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992.95</v>
          </cell>
          <cell r="AA281">
            <v>993.85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Tax Saver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N282">
            <v>1.2616730467042636E-3</v>
          </cell>
          <cell r="O282">
            <v>0</v>
          </cell>
          <cell r="P282" t="str">
            <v/>
          </cell>
          <cell r="Q282">
            <v>3457.44</v>
          </cell>
          <cell r="R282">
            <v>3457.44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930.85</v>
          </cell>
          <cell r="AA282">
            <v>930.75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Tax Saver Tier II</v>
          </cell>
          <cell r="AJ282" t="e">
            <v>#N/A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N283">
            <v>4.1792369041284052E-3</v>
          </cell>
          <cell r="O283">
            <v>0</v>
          </cell>
          <cell r="P283" t="str">
            <v/>
          </cell>
          <cell r="Q283">
            <v>12888.63</v>
          </cell>
          <cell r="R283">
            <v>12888.63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685.2</v>
          </cell>
          <cell r="AA283">
            <v>685.4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Tax Saver Tier II</v>
          </cell>
          <cell r="AJ283" t="e">
            <v>#N/A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N284">
            <v>5.700045274049912E-3</v>
          </cell>
          <cell r="O284">
            <v>0</v>
          </cell>
          <cell r="P284" t="str">
            <v/>
          </cell>
          <cell r="Q284">
            <v>16981.400000000001</v>
          </cell>
          <cell r="R284">
            <v>16981.400000000001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3364.35</v>
          </cell>
          <cell r="AA284">
            <v>3364.8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Tax Saver Tier II</v>
          </cell>
          <cell r="AJ284" t="e">
            <v>#N/A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N285">
            <v>4.1221746113140429E-3</v>
          </cell>
          <cell r="O285">
            <v>0</v>
          </cell>
          <cell r="P285" t="str">
            <v/>
          </cell>
          <cell r="Q285">
            <v>14420.78</v>
          </cell>
          <cell r="R285">
            <v>14420.78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6082.6</v>
          </cell>
          <cell r="AA285">
            <v>6083.1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Tax Saver Tier II</v>
          </cell>
          <cell r="AJ285" t="e">
            <v>#N/A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N286">
            <v>1.480654678125177E-3</v>
          </cell>
          <cell r="O286">
            <v>0</v>
          </cell>
          <cell r="P286" t="str">
            <v/>
          </cell>
          <cell r="Q286">
            <v>4826.95</v>
          </cell>
          <cell r="R286">
            <v>4826.95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4369.6499999999996</v>
          </cell>
          <cell r="AA286">
            <v>4369.45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Tax Saver Tier II</v>
          </cell>
          <cell r="AJ286" t="e">
            <v>#N/A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N287">
            <v>4.8984991225163775E-2</v>
          </cell>
          <cell r="O287">
            <v>8.8499999999999995E-2</v>
          </cell>
          <cell r="P287" t="str">
            <v>Yearly</v>
          </cell>
          <cell r="Q287">
            <v>57671607.390000001</v>
          </cell>
          <cell r="R287">
            <v>57671607.390000001</v>
          </cell>
          <cell r="S287">
            <v>0</v>
          </cell>
          <cell r="T287">
            <v>0</v>
          </cell>
          <cell r="U287">
            <v>45631</v>
          </cell>
          <cell r="V287">
            <v>2.515068493150685</v>
          </cell>
          <cell r="W287">
            <v>2.1253807463190633</v>
          </cell>
          <cell r="X287">
            <v>7.4350000000000002E-4</v>
          </cell>
          <cell r="Y287">
            <v>2.1253807463190633</v>
          </cell>
          <cell r="Z287">
            <v>0</v>
          </cell>
          <cell r="AA287">
            <v>0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C TIER I</v>
          </cell>
          <cell r="AJ287" t="str">
            <v>CRISIL AAA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N288">
            <v>4.5781512709888268E-3</v>
          </cell>
          <cell r="O288">
            <v>8.1500000000000003E-2</v>
          </cell>
          <cell r="P288" t="str">
            <v>Yearly</v>
          </cell>
          <cell r="Q288">
            <v>4937880</v>
          </cell>
          <cell r="R288">
            <v>4937880</v>
          </cell>
          <cell r="S288">
            <v>0</v>
          </cell>
          <cell r="T288">
            <v>0</v>
          </cell>
          <cell r="U288">
            <v>45721</v>
          </cell>
          <cell r="V288">
            <v>2.7616513212066773</v>
          </cell>
          <cell r="W288">
            <v>2.3730874953793784</v>
          </cell>
          <cell r="X288">
            <v>8.3849999999999994E-4</v>
          </cell>
          <cell r="Y288">
            <v>2.3730874953793784</v>
          </cell>
          <cell r="Z288">
            <v>0</v>
          </cell>
          <cell r="AA288">
            <v>0</v>
          </cell>
          <cell r="AB288" t="str">
            <v>AAA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C TIER I</v>
          </cell>
          <cell r="AJ288" t="str">
            <v>CRISIL AAA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N289">
            <v>5.3725905931633414E-3</v>
          </cell>
          <cell r="O289">
            <v>9.35E-2</v>
          </cell>
          <cell r="P289" t="str">
            <v>Yearly</v>
          </cell>
          <cell r="Q289">
            <v>6230136</v>
          </cell>
          <cell r="R289">
            <v>6230136</v>
          </cell>
          <cell r="S289">
            <v>0</v>
          </cell>
          <cell r="T289">
            <v>0</v>
          </cell>
          <cell r="U289">
            <v>44727</v>
          </cell>
          <cell r="V289">
            <v>4.1095890410958902E-2</v>
          </cell>
          <cell r="W289">
            <v>3.667989326151061E-2</v>
          </cell>
          <cell r="X289">
            <v>8.2266999999999996E-4</v>
          </cell>
          <cell r="Y289">
            <v>3.667989326151061E-2</v>
          </cell>
          <cell r="Z289">
            <v>0</v>
          </cell>
          <cell r="AA289">
            <v>0</v>
          </cell>
          <cell r="AB289" t="str">
            <v>AAA</v>
          </cell>
          <cell r="AC289">
            <v>0</v>
          </cell>
          <cell r="AD289" t="str">
            <v>AAA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C TIER I</v>
          </cell>
          <cell r="AJ289" t="str">
            <v>CRISIL AAA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N290">
            <v>4.5309380300446057E-3</v>
          </cell>
          <cell r="O290">
            <v>8.4499999999999992E-2</v>
          </cell>
          <cell r="P290" t="str">
            <v>Yearly</v>
          </cell>
          <cell r="Q290">
            <v>5000000</v>
          </cell>
          <cell r="R290">
            <v>5000000</v>
          </cell>
          <cell r="S290">
            <v>0</v>
          </cell>
          <cell r="T290">
            <v>0</v>
          </cell>
          <cell r="U290">
            <v>46771</v>
          </cell>
          <cell r="V290">
            <v>5.6383561643835618</v>
          </cell>
          <cell r="W290">
            <v>4.2454427102583736</v>
          </cell>
          <cell r="X290">
            <v>8.4442000000000002E-4</v>
          </cell>
          <cell r="Y290">
            <v>4.2454427102583736</v>
          </cell>
          <cell r="Z290">
            <v>0</v>
          </cell>
          <cell r="AA290">
            <v>0</v>
          </cell>
          <cell r="AB290" t="str">
            <v>AAA</v>
          </cell>
          <cell r="AC290" t="str">
            <v>AAA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C TIER I</v>
          </cell>
          <cell r="AJ290" t="str">
            <v>CRISIL AAA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N291">
            <v>4.5091438652387723E-3</v>
          </cell>
          <cell r="O291">
            <v>7.6999999999999999E-2</v>
          </cell>
          <cell r="P291" t="str">
            <v>Yearly</v>
          </cell>
          <cell r="Q291">
            <v>4946920</v>
          </cell>
          <cell r="R291">
            <v>4946920</v>
          </cell>
          <cell r="S291">
            <v>0</v>
          </cell>
          <cell r="T291">
            <v>0</v>
          </cell>
          <cell r="U291">
            <v>46731</v>
          </cell>
          <cell r="V291">
            <v>5.5287671232876709</v>
          </cell>
          <cell r="W291">
            <v>4.2401977631297587</v>
          </cell>
          <cell r="X291">
            <v>7.8498000000000001E-4</v>
          </cell>
          <cell r="Y291">
            <v>4.2401977631297587</v>
          </cell>
          <cell r="Z291">
            <v>0</v>
          </cell>
          <cell r="AA291">
            <v>0</v>
          </cell>
          <cell r="AB291" t="str">
            <v>AAA</v>
          </cell>
          <cell r="AC291" t="str">
            <v>AAA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C TIER I</v>
          </cell>
          <cell r="AJ291" t="str">
            <v>CRISIL AAA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N292">
            <v>1.1547318193207638E-3</v>
          </cell>
          <cell r="O292">
            <v>0.08</v>
          </cell>
          <cell r="P292" t="str">
            <v>Yearly</v>
          </cell>
          <cell r="Q292">
            <v>1283023.3</v>
          </cell>
          <cell r="R292">
            <v>1283023.3</v>
          </cell>
          <cell r="S292">
            <v>0</v>
          </cell>
          <cell r="T292">
            <v>0</v>
          </cell>
          <cell r="U292">
            <v>46592</v>
          </cell>
          <cell r="V292">
            <v>5.1479452054794521</v>
          </cell>
          <cell r="W292">
            <v>4.0266445499236019</v>
          </cell>
          <cell r="X292">
            <v>8.1765000000000006E-4</v>
          </cell>
          <cell r="Y292">
            <v>4.0266445499236019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>AAA</v>
          </cell>
          <cell r="AF292" t="str">
            <v>AAA</v>
          </cell>
          <cell r="AG292">
            <v>0</v>
          </cell>
          <cell r="AH292">
            <v>0</v>
          </cell>
          <cell r="AI292" t="str">
            <v>Scheme C TIER I</v>
          </cell>
          <cell r="AJ292" t="str">
            <v>BWR AAA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N293">
            <v>1.483851151730505E-2</v>
          </cell>
          <cell r="O293">
            <v>8.6999999999999994E-2</v>
          </cell>
          <cell r="P293" t="str">
            <v>Yearly</v>
          </cell>
          <cell r="Q293">
            <v>16948703</v>
          </cell>
          <cell r="R293">
            <v>16948703</v>
          </cell>
          <cell r="S293">
            <v>0</v>
          </cell>
          <cell r="T293">
            <v>0</v>
          </cell>
          <cell r="U293">
            <v>45791</v>
          </cell>
          <cell r="V293">
            <v>2.9534246575342467</v>
          </cell>
          <cell r="W293">
            <v>2.5377886412784054</v>
          </cell>
          <cell r="X293">
            <v>6.4500000000000007E-4</v>
          </cell>
          <cell r="Y293">
            <v>2.5377886412784054</v>
          </cell>
          <cell r="Z293">
            <v>0</v>
          </cell>
          <cell r="AA293">
            <v>0</v>
          </cell>
          <cell r="AB293" t="str">
            <v>AAA</v>
          </cell>
          <cell r="AC293" t="str">
            <v>AAA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C TIER I</v>
          </cell>
          <cell r="AJ293" t="str">
            <v>CRISIL AAA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N294">
            <v>8.9336945469018262E-4</v>
          </cell>
          <cell r="O294">
            <v>9.0999999999999998E-2</v>
          </cell>
          <cell r="P294" t="str">
            <v>Half Yly</v>
          </cell>
          <cell r="Q294">
            <v>1069000</v>
          </cell>
          <cell r="R294">
            <v>1069000</v>
          </cell>
          <cell r="S294">
            <v>0</v>
          </cell>
          <cell r="T294">
            <v>0</v>
          </cell>
          <cell r="U294">
            <v>44916</v>
          </cell>
          <cell r="V294">
            <v>0.55890410958904113</v>
          </cell>
          <cell r="W294">
            <v>0.52183528730232798</v>
          </cell>
          <cell r="X294">
            <v>7.4523999999999988E-4</v>
          </cell>
          <cell r="Y294">
            <v>0.52183528730232798</v>
          </cell>
          <cell r="Z294">
            <v>0</v>
          </cell>
          <cell r="AA294">
            <v>0</v>
          </cell>
          <cell r="AB294" t="str">
            <v>AA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C TIER I</v>
          </cell>
          <cell r="AJ294" t="str">
            <v>CRISIL AA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N295">
            <v>9.498546020070901E-4</v>
          </cell>
          <cell r="O295">
            <v>8.8499999999999995E-2</v>
          </cell>
          <cell r="P295" t="str">
            <v>Yearly</v>
          </cell>
          <cell r="Q295">
            <v>1083286</v>
          </cell>
          <cell r="R295">
            <v>1083286</v>
          </cell>
          <cell r="S295">
            <v>0</v>
          </cell>
          <cell r="T295">
            <v>0</v>
          </cell>
          <cell r="U295">
            <v>47649</v>
          </cell>
          <cell r="V295">
            <v>8.0410958904109595</v>
          </cell>
          <cell r="W295">
            <v>5.2788219231904669</v>
          </cell>
          <cell r="X295">
            <v>7.7699999999999991E-4</v>
          </cell>
          <cell r="Y295">
            <v>5.2788219231904669</v>
          </cell>
          <cell r="Z295">
            <v>0</v>
          </cell>
          <cell r="AA295">
            <v>0</v>
          </cell>
          <cell r="AB295" t="str">
            <v>AAA</v>
          </cell>
          <cell r="AC295" t="str">
            <v>AAA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C TIER I</v>
          </cell>
          <cell r="AJ295" t="str">
            <v>CRISIL AAA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N296">
            <v>1.9065603311295169E-3</v>
          </cell>
          <cell r="O296">
            <v>9.1799999999999993E-2</v>
          </cell>
          <cell r="P296" t="str">
            <v>Half Yly</v>
          </cell>
          <cell r="Q296">
            <v>2181026</v>
          </cell>
          <cell r="R296">
            <v>2181026</v>
          </cell>
          <cell r="S296">
            <v>0</v>
          </cell>
          <cell r="T296">
            <v>0</v>
          </cell>
          <cell r="U296">
            <v>46045</v>
          </cell>
          <cell r="V296">
            <v>3.6493150684931508</v>
          </cell>
          <cell r="W296">
            <v>2.9970323288112208</v>
          </cell>
          <cell r="X296">
            <v>7.6533000000000005E-4</v>
          </cell>
          <cell r="Y296">
            <v>2.9970323288112208</v>
          </cell>
          <cell r="Z296">
            <v>0</v>
          </cell>
          <cell r="AA296">
            <v>0</v>
          </cell>
          <cell r="AB296" t="str">
            <v>AAA</v>
          </cell>
          <cell r="AC296">
            <v>0</v>
          </cell>
          <cell r="AD296" t="str">
            <v>AAA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C TIER I</v>
          </cell>
          <cell r="AJ296" t="str">
            <v>CRISIL AAA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N297">
            <v>4.6485576869079179E-3</v>
          </cell>
          <cell r="O297">
            <v>9.5000000000000001E-2</v>
          </cell>
          <cell r="P297" t="str">
            <v>Yearly</v>
          </cell>
          <cell r="Q297">
            <v>5179565</v>
          </cell>
          <cell r="R297">
            <v>5179565</v>
          </cell>
          <cell r="S297">
            <v>0</v>
          </cell>
          <cell r="T297">
            <v>0</v>
          </cell>
          <cell r="U297">
            <v>45263</v>
          </cell>
          <cell r="V297">
            <v>1.5095890410958903</v>
          </cell>
          <cell r="W297">
            <v>1.3345372251206369</v>
          </cell>
          <cell r="X297">
            <v>8.5999999999999998E-4</v>
          </cell>
          <cell r="Y297">
            <v>1.3345372251206369</v>
          </cell>
          <cell r="Z297">
            <v>0</v>
          </cell>
          <cell r="AA297">
            <v>0</v>
          </cell>
          <cell r="AB297" t="str">
            <v>AAA</v>
          </cell>
          <cell r="AC297" t="str">
            <v>AAA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C TIER I</v>
          </cell>
          <cell r="AJ297" t="str">
            <v>CRISIL AAA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N298">
            <v>9.1606560113215586E-4</v>
          </cell>
          <cell r="O298">
            <v>7.9299999999999995E-2</v>
          </cell>
          <cell r="P298" t="str">
            <v>Yearly</v>
          </cell>
          <cell r="Q298">
            <v>1010700</v>
          </cell>
          <cell r="R298">
            <v>1010700</v>
          </cell>
          <cell r="S298">
            <v>0</v>
          </cell>
          <cell r="T298">
            <v>0</v>
          </cell>
          <cell r="U298">
            <v>46893</v>
          </cell>
          <cell r="V298">
            <v>5.9698630136986299</v>
          </cell>
          <cell r="W298">
            <v>4.6376411195816383</v>
          </cell>
          <cell r="X298">
            <v>7.76E-4</v>
          </cell>
          <cell r="Y298">
            <v>4.6376411195816383</v>
          </cell>
          <cell r="Z298">
            <v>0</v>
          </cell>
          <cell r="AA298">
            <v>0</v>
          </cell>
          <cell r="AB298" t="str">
            <v>AAA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C TIER I</v>
          </cell>
          <cell r="AJ298" t="str">
            <v>CRISIL AAA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N299">
            <v>9.1783917057328677E-4</v>
          </cell>
          <cell r="O299">
            <v>7.9299999999999995E-2</v>
          </cell>
          <cell r="P299" t="str">
            <v>Yearly</v>
          </cell>
          <cell r="Q299">
            <v>1003144</v>
          </cell>
          <cell r="R299">
            <v>1003144</v>
          </cell>
          <cell r="S299">
            <v>0</v>
          </cell>
          <cell r="T299">
            <v>0</v>
          </cell>
          <cell r="U299">
            <v>46162</v>
          </cell>
          <cell r="V299">
            <v>3.9698630136986299</v>
          </cell>
          <cell r="W299">
            <v>3.3170376862418283</v>
          </cell>
          <cell r="X299">
            <v>7.8600000000000002E-4</v>
          </cell>
          <cell r="Y299">
            <v>3.3170376862418283</v>
          </cell>
          <cell r="Z299">
            <v>0</v>
          </cell>
          <cell r="AA299">
            <v>0</v>
          </cell>
          <cell r="AB299" t="str">
            <v>AAA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C TIER I</v>
          </cell>
          <cell r="AJ299" t="str">
            <v>CRISIL AAA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N300">
            <v>4.6316846409394964E-3</v>
          </cell>
          <cell r="O300">
            <v>8.199999999999999E-2</v>
          </cell>
          <cell r="P300" t="str">
            <v>Half Yly</v>
          </cell>
          <cell r="Q300">
            <v>5009000</v>
          </cell>
          <cell r="R300">
            <v>5009000</v>
          </cell>
          <cell r="S300">
            <v>0</v>
          </cell>
          <cell r="T300">
            <v>0</v>
          </cell>
          <cell r="U300">
            <v>46821</v>
          </cell>
          <cell r="V300">
            <v>5.7739800883299646</v>
          </cell>
          <cell r="W300">
            <v>4.4826021564271237</v>
          </cell>
          <cell r="X300">
            <v>8.1673E-4</v>
          </cell>
          <cell r="Y300">
            <v>4.4826021564271237</v>
          </cell>
          <cell r="Z300">
            <v>0</v>
          </cell>
          <cell r="AA300">
            <v>0</v>
          </cell>
          <cell r="AB300" t="str">
            <v>AAA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C TIER I</v>
          </cell>
          <cell r="AJ300" t="str">
            <v>CRISIL AAA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N301">
            <v>5.0151783844106589E-2</v>
          </cell>
          <cell r="O301">
            <v>0</v>
          </cell>
          <cell r="P301" t="str">
            <v/>
          </cell>
          <cell r="Q301">
            <v>56105000</v>
          </cell>
          <cell r="R301">
            <v>56105000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C TIER I</v>
          </cell>
          <cell r="AJ301" t="e">
            <v>#N/A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N302">
            <v>5.5006201371949849E-3</v>
          </cell>
          <cell r="O302">
            <v>8.43E-2</v>
          </cell>
          <cell r="P302" t="str">
            <v>Yearly</v>
          </cell>
          <cell r="Q302">
            <v>5921112</v>
          </cell>
          <cell r="R302">
            <v>5921112</v>
          </cell>
          <cell r="S302">
            <v>0</v>
          </cell>
          <cell r="T302">
            <v>0</v>
          </cell>
          <cell r="U302">
            <v>45720</v>
          </cell>
          <cell r="V302">
            <v>2.7589041095890412</v>
          </cell>
          <cell r="W302">
            <v>2.3588841160714815</v>
          </cell>
          <cell r="X302">
            <v>8.6759000000000001E-4</v>
          </cell>
          <cell r="Y302">
            <v>2.3588841160714815</v>
          </cell>
          <cell r="Z302">
            <v>0</v>
          </cell>
          <cell r="AA302">
            <v>0</v>
          </cell>
          <cell r="AB302" t="str">
            <v>AAA</v>
          </cell>
          <cell r="AC302" t="str">
            <v>AAA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C TIER I</v>
          </cell>
          <cell r="AJ302" t="str">
            <v>CRISIL AAA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N303">
            <v>6.3451467052296658E-3</v>
          </cell>
          <cell r="O303">
            <v>8.4499999999999992E-2</v>
          </cell>
          <cell r="P303" t="str">
            <v>Yearly</v>
          </cell>
          <cell r="Q303">
            <v>7036652</v>
          </cell>
          <cell r="R303">
            <v>7036652</v>
          </cell>
          <cell r="S303">
            <v>0</v>
          </cell>
          <cell r="T303">
            <v>0</v>
          </cell>
          <cell r="U303">
            <v>46804</v>
          </cell>
          <cell r="V303">
            <v>5.7287671232876711</v>
          </cell>
          <cell r="W303">
            <v>4.3290636489414194</v>
          </cell>
          <cell r="X303">
            <v>8.3599999999999994E-4</v>
          </cell>
          <cell r="Y303">
            <v>4.3290636489414194</v>
          </cell>
          <cell r="Z303">
            <v>0</v>
          </cell>
          <cell r="AA303">
            <v>0</v>
          </cell>
          <cell r="AB303" t="str">
            <v>AAA</v>
          </cell>
          <cell r="AC303" t="str">
            <v>AAA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C TIER I</v>
          </cell>
          <cell r="AJ303" t="str">
            <v>CRISIL AAA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N304">
            <v>7.2639540087186504E-3</v>
          </cell>
          <cell r="O304">
            <v>0.114</v>
          </cell>
          <cell r="P304" t="str">
            <v>Yearly</v>
          </cell>
          <cell r="Q304">
            <v>8808500</v>
          </cell>
          <cell r="R304">
            <v>8808500</v>
          </cell>
          <cell r="S304">
            <v>0</v>
          </cell>
          <cell r="T304">
            <v>0</v>
          </cell>
          <cell r="U304">
            <v>44862</v>
          </cell>
          <cell r="V304">
            <v>0.41095890410958902</v>
          </cell>
          <cell r="W304">
            <v>0.38162024687500401</v>
          </cell>
          <cell r="X304">
            <v>8.5797999999999994E-4</v>
          </cell>
          <cell r="Y304">
            <v>0.38162024687500401</v>
          </cell>
          <cell r="Z304">
            <v>0</v>
          </cell>
          <cell r="AA304">
            <v>0</v>
          </cell>
          <cell r="AB304">
            <v>0</v>
          </cell>
          <cell r="AC304" t="str">
            <v>AAA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C TIER I</v>
          </cell>
          <cell r="AJ304" t="str">
            <v>[ICRA]AAA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N305">
            <v>1.8223443886345222E-3</v>
          </cell>
          <cell r="O305">
            <v>7.85E-2</v>
          </cell>
          <cell r="P305" t="str">
            <v>Half Yly</v>
          </cell>
          <cell r="Q305">
            <v>1981292</v>
          </cell>
          <cell r="R305">
            <v>1981292</v>
          </cell>
          <cell r="S305">
            <v>0</v>
          </cell>
          <cell r="T305">
            <v>0</v>
          </cell>
          <cell r="U305">
            <v>46846</v>
          </cell>
          <cell r="V305">
            <v>5.8424657534246576</v>
          </cell>
          <cell r="W305">
            <v>4.5767774500621439</v>
          </cell>
          <cell r="X305">
            <v>7.9816999999999996E-4</v>
          </cell>
          <cell r="Y305">
            <v>4.5767774500621439</v>
          </cell>
          <cell r="Z305">
            <v>0</v>
          </cell>
          <cell r="AA305">
            <v>0</v>
          </cell>
          <cell r="AB305" t="str">
            <v>AAA</v>
          </cell>
          <cell r="AC305" t="str">
            <v>AAA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C TIER I</v>
          </cell>
          <cell r="AJ305" t="str">
            <v>CRISIL AAA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N306">
            <v>4.471196273113767E-3</v>
          </cell>
          <cell r="O306">
            <v>7.2700000000000001E-2</v>
          </cell>
          <cell r="P306" t="str">
            <v>Yearly</v>
          </cell>
          <cell r="Q306">
            <v>4843825</v>
          </cell>
          <cell r="R306">
            <v>4843825</v>
          </cell>
          <cell r="S306">
            <v>0</v>
          </cell>
          <cell r="T306">
            <v>0</v>
          </cell>
          <cell r="U306">
            <v>44718</v>
          </cell>
          <cell r="V306">
            <v>1.643835616438356E-2</v>
          </cell>
          <cell r="W306">
            <v>1.3112501327640759E-2</v>
          </cell>
          <cell r="X306">
            <v>8.1899999999999996E-4</v>
          </cell>
          <cell r="Y306">
            <v>1.3112501327640759E-2</v>
          </cell>
          <cell r="Z306">
            <v>0</v>
          </cell>
          <cell r="AA306">
            <v>0</v>
          </cell>
          <cell r="AB306" t="str">
            <v>AAA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C TIER I</v>
          </cell>
          <cell r="AJ306" t="str">
            <v>CRISIL AAA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N307">
            <v>4.5573761934626748E-3</v>
          </cell>
          <cell r="O307">
            <v>8.8900000000000007E-2</v>
          </cell>
          <cell r="P307" t="str">
            <v>Yearly</v>
          </cell>
          <cell r="Q307">
            <v>5036440</v>
          </cell>
          <cell r="R307">
            <v>5036440</v>
          </cell>
          <cell r="S307">
            <v>0</v>
          </cell>
          <cell r="T307">
            <v>0</v>
          </cell>
          <cell r="U307">
            <v>45041</v>
          </cell>
          <cell r="V307">
            <v>0.90136986301369859</v>
          </cell>
          <cell r="W307">
            <v>0.84362573881552894</v>
          </cell>
          <cell r="X307">
            <v>8.6693999999999996E-4</v>
          </cell>
          <cell r="Y307">
            <v>0.84362573881552894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 t="str">
            <v>AAA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C TIER I</v>
          </cell>
          <cell r="AJ307" t="str">
            <v>CRISIL AAA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N308">
            <v>1.8056385087374172E-3</v>
          </cell>
          <cell r="O308">
            <v>8.8399999999999992E-2</v>
          </cell>
          <cell r="P308" t="str">
            <v>Yearly</v>
          </cell>
          <cell r="Q308">
            <v>2025600</v>
          </cell>
          <cell r="R308">
            <v>2025600</v>
          </cell>
          <cell r="S308">
            <v>0</v>
          </cell>
          <cell r="T308">
            <v>0</v>
          </cell>
          <cell r="U308">
            <v>44838</v>
          </cell>
          <cell r="V308">
            <v>0.34520547945205482</v>
          </cell>
          <cell r="W308">
            <v>0.32442757997788702</v>
          </cell>
          <cell r="X308">
            <v>8.4489999999999999E-4</v>
          </cell>
          <cell r="Y308">
            <v>0.32442757997788702</v>
          </cell>
          <cell r="Z308">
            <v>0</v>
          </cell>
          <cell r="AA308">
            <v>0</v>
          </cell>
          <cell r="AB308" t="str">
            <v>AAA</v>
          </cell>
          <cell r="AC308" t="str">
            <v>AAA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C TIER I</v>
          </cell>
          <cell r="AJ308" t="str">
            <v>CRISIL AAA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N309">
            <v>9.3640175597907568E-4</v>
          </cell>
          <cell r="O309">
            <v>9.0200000000000002E-2</v>
          </cell>
          <cell r="P309" t="str">
            <v>Yearly</v>
          </cell>
          <cell r="Q309">
            <v>1018300</v>
          </cell>
          <cell r="R309">
            <v>1018300</v>
          </cell>
          <cell r="S309">
            <v>0</v>
          </cell>
          <cell r="T309">
            <v>0</v>
          </cell>
          <cell r="U309">
            <v>45924</v>
          </cell>
          <cell r="V309">
            <v>3.3178082191780822</v>
          </cell>
          <cell r="W309">
            <v>2.6640195294671565</v>
          </cell>
          <cell r="X309">
            <v>8.6499000000000005E-4</v>
          </cell>
          <cell r="Y309">
            <v>2.6640195294671565</v>
          </cell>
          <cell r="Z309">
            <v>0</v>
          </cell>
          <cell r="AA309">
            <v>0</v>
          </cell>
          <cell r="AB309">
            <v>0</v>
          </cell>
          <cell r="AC309" t="str">
            <v>AAA</v>
          </cell>
          <cell r="AD309">
            <v>0</v>
          </cell>
          <cell r="AE309">
            <v>0</v>
          </cell>
          <cell r="AF309" t="str">
            <v>AAA</v>
          </cell>
          <cell r="AG309">
            <v>0</v>
          </cell>
          <cell r="AH309">
            <v>0</v>
          </cell>
          <cell r="AI309" t="str">
            <v>Scheme C TIER I</v>
          </cell>
          <cell r="AJ309" t="str">
            <v>BWR AAA(CE)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N310">
            <v>4.5727429569168291E-3</v>
          </cell>
          <cell r="O310">
            <v>8.8000000000000009E-2</v>
          </cell>
          <cell r="P310" t="str">
            <v>Yearly</v>
          </cell>
          <cell r="Q310">
            <v>4789425</v>
          </cell>
          <cell r="R310">
            <v>4789425</v>
          </cell>
          <cell r="S310">
            <v>0</v>
          </cell>
          <cell r="T310">
            <v>0</v>
          </cell>
          <cell r="U310">
            <v>46566</v>
          </cell>
          <cell r="V310">
            <v>5.0767123287671234</v>
          </cell>
          <cell r="W310">
            <v>3.6958004816291941</v>
          </cell>
          <cell r="X310">
            <v>9.5100000000000002E-4</v>
          </cell>
          <cell r="Y310">
            <v>3.6958004816291941</v>
          </cell>
          <cell r="Z310">
            <v>0</v>
          </cell>
          <cell r="AA310">
            <v>0</v>
          </cell>
          <cell r="AB310">
            <v>0</v>
          </cell>
          <cell r="AC310" t="str">
            <v>AA+</v>
          </cell>
          <cell r="AD310">
            <v>0</v>
          </cell>
          <cell r="AE310" t="str">
            <v>AA+</v>
          </cell>
          <cell r="AF310">
            <v>0</v>
          </cell>
          <cell r="AG310">
            <v>0</v>
          </cell>
          <cell r="AH310">
            <v>0</v>
          </cell>
          <cell r="AI310" t="str">
            <v>Scheme C TIER I</v>
          </cell>
          <cell r="AJ310" t="str">
            <v>[ICRA]AA+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N311">
            <v>4.4841851662486623E-3</v>
          </cell>
          <cell r="O311">
            <v>7.0999999999999994E-2</v>
          </cell>
          <cell r="P311" t="str">
            <v>Yearly</v>
          </cell>
          <cell r="Q311">
            <v>4731460</v>
          </cell>
          <cell r="R311">
            <v>4731460</v>
          </cell>
          <cell r="S311">
            <v>0</v>
          </cell>
          <cell r="T311">
            <v>0</v>
          </cell>
          <cell r="U311">
            <v>44781</v>
          </cell>
          <cell r="V311">
            <v>0.18904109589041096</v>
          </cell>
          <cell r="W311">
            <v>0.1773454258572239</v>
          </cell>
          <cell r="X311">
            <v>8.6700000000000004E-4</v>
          </cell>
          <cell r="Y311">
            <v>0.1773454258572239</v>
          </cell>
          <cell r="Z311">
            <v>0</v>
          </cell>
          <cell r="AA311">
            <v>0</v>
          </cell>
          <cell r="AB311" t="str">
            <v>AAA</v>
          </cell>
          <cell r="AC311" t="str">
            <v>AAA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C TIER I</v>
          </cell>
          <cell r="AJ311" t="str">
            <v>CRISIL AAA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N312">
            <v>4.581856636580302E-3</v>
          </cell>
          <cell r="O312">
            <v>9.2499999999999999E-2</v>
          </cell>
          <cell r="P312" t="str">
            <v>Yearly</v>
          </cell>
          <cell r="Q312">
            <v>5000000</v>
          </cell>
          <cell r="R312">
            <v>5000000</v>
          </cell>
          <cell r="S312">
            <v>0</v>
          </cell>
          <cell r="T312">
            <v>0</v>
          </cell>
          <cell r="U312">
            <v>45096</v>
          </cell>
          <cell r="V312">
            <v>1.0520547945205478</v>
          </cell>
          <cell r="W312">
            <v>0.9059557693792355</v>
          </cell>
          <cell r="X312">
            <v>9.243700000000001E-4</v>
          </cell>
          <cell r="Y312">
            <v>0.9059557693792355</v>
          </cell>
          <cell r="Z312">
            <v>0</v>
          </cell>
          <cell r="AA312">
            <v>0</v>
          </cell>
          <cell r="AB312" t="str">
            <v>AAA</v>
          </cell>
          <cell r="AC312" t="str">
            <v>AAA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C TIER I</v>
          </cell>
          <cell r="AJ312" t="str">
            <v>CRISIL AAA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N313">
            <v>8.2604398991970897E-3</v>
          </cell>
          <cell r="O313">
            <v>9.3000000000000013E-2</v>
          </cell>
          <cell r="P313" t="str">
            <v>Yearly</v>
          </cell>
          <cell r="Q313">
            <v>9052108</v>
          </cell>
          <cell r="R313">
            <v>9052108</v>
          </cell>
          <cell r="S313">
            <v>0</v>
          </cell>
          <cell r="T313">
            <v>0</v>
          </cell>
          <cell r="U313">
            <v>45478</v>
          </cell>
          <cell r="V313">
            <v>2.0958978965491428</v>
          </cell>
          <cell r="W313">
            <v>1.7156148262222146</v>
          </cell>
          <cell r="X313">
            <v>9.1329999999999992E-4</v>
          </cell>
          <cell r="Y313">
            <v>1.7156148262222146</v>
          </cell>
          <cell r="Z313">
            <v>0</v>
          </cell>
          <cell r="AA313">
            <v>0</v>
          </cell>
          <cell r="AB313" t="str">
            <v>AAA</v>
          </cell>
          <cell r="AC313" t="str">
            <v>AAA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C TIER I</v>
          </cell>
          <cell r="AJ313" t="str">
            <v>CRISIL AAA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N314">
            <v>9.1355453431757067E-4</v>
          </cell>
          <cell r="O314">
            <v>9.0800000000000006E-2</v>
          </cell>
          <cell r="P314" t="str">
            <v>Yearly</v>
          </cell>
          <cell r="Q314">
            <v>978000</v>
          </cell>
          <cell r="R314">
            <v>978000</v>
          </cell>
          <cell r="S314">
            <v>0</v>
          </cell>
          <cell r="T314">
            <v>0</v>
          </cell>
          <cell r="U314">
            <v>45253</v>
          </cell>
          <cell r="V314">
            <v>1.4821917808219178</v>
          </cell>
          <cell r="W314">
            <v>1.3011054337494268</v>
          </cell>
          <cell r="X314">
            <v>9.5951999999999995E-4</v>
          </cell>
          <cell r="Y314">
            <v>1.3011054337494268</v>
          </cell>
          <cell r="Z314">
            <v>0</v>
          </cell>
          <cell r="AA314">
            <v>0</v>
          </cell>
          <cell r="AB314">
            <v>0</v>
          </cell>
          <cell r="AC314" t="str">
            <v>AA+</v>
          </cell>
          <cell r="AD314">
            <v>0</v>
          </cell>
          <cell r="AE314" t="str">
            <v>AA+</v>
          </cell>
          <cell r="AF314">
            <v>0</v>
          </cell>
          <cell r="AG314">
            <v>0</v>
          </cell>
          <cell r="AH314">
            <v>0</v>
          </cell>
          <cell r="AI314" t="str">
            <v>Scheme C TIER I</v>
          </cell>
          <cell r="AJ314" t="str">
            <v>[ICRA]AA+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N315">
            <v>5.3997090420374082E-3</v>
          </cell>
          <cell r="O315">
            <v>7.6499999999999999E-2</v>
          </cell>
          <cell r="P315" t="str">
            <v>Yearly</v>
          </cell>
          <cell r="Q315">
            <v>6149214</v>
          </cell>
          <cell r="R315">
            <v>6149214</v>
          </cell>
          <cell r="S315">
            <v>0</v>
          </cell>
          <cell r="T315">
            <v>0</v>
          </cell>
          <cell r="U315">
            <v>46713</v>
          </cell>
          <cell r="V315">
            <v>5.4794520547945202</v>
          </cell>
          <cell r="W315">
            <v>4.1968963360966782</v>
          </cell>
          <cell r="X315">
            <v>7.0999999999999994E-2</v>
          </cell>
          <cell r="Y315">
            <v>4.1968963360966782</v>
          </cell>
          <cell r="Z315">
            <v>0</v>
          </cell>
          <cell r="AA315">
            <v>0</v>
          </cell>
          <cell r="AB315" t="str">
            <v>AAA</v>
          </cell>
          <cell r="AC315" t="str">
            <v>AAA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C TIER I</v>
          </cell>
          <cell r="AJ315" t="str">
            <v>CRISIL AAA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N316">
            <v>9.6465371596773705E-3</v>
          </cell>
          <cell r="O316">
            <v>9.2499999999999999E-2</v>
          </cell>
          <cell r="P316" t="str">
            <v>Yearly</v>
          </cell>
          <cell r="Q316">
            <v>10936230</v>
          </cell>
          <cell r="R316">
            <v>10936230</v>
          </cell>
          <cell r="S316">
            <v>0</v>
          </cell>
          <cell r="T316">
            <v>0</v>
          </cell>
          <cell r="U316">
            <v>46382</v>
          </cell>
          <cell r="V316">
            <v>4.5726027397260278</v>
          </cell>
          <cell r="W316">
            <v>3.5712561402064162</v>
          </cell>
          <cell r="X316">
            <v>7.46E-2</v>
          </cell>
          <cell r="Y316">
            <v>3.5712561402064162</v>
          </cell>
          <cell r="Z316">
            <v>0</v>
          </cell>
          <cell r="AA316">
            <v>0</v>
          </cell>
          <cell r="AB316" t="str">
            <v>AAA</v>
          </cell>
          <cell r="AC316" t="str">
            <v>AAA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C TIER I</v>
          </cell>
          <cell r="AJ316" t="str">
            <v>CRISIL AAA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N317">
            <v>2.8815899646895964E-3</v>
          </cell>
          <cell r="O317">
            <v>9.4499999999999987E-2</v>
          </cell>
          <cell r="P317" t="str">
            <v>Yearly</v>
          </cell>
          <cell r="Q317">
            <v>3259764</v>
          </cell>
          <cell r="R317">
            <v>3259764</v>
          </cell>
          <cell r="S317">
            <v>0</v>
          </cell>
          <cell r="T317">
            <v>0</v>
          </cell>
          <cell r="U317">
            <v>46266</v>
          </cell>
          <cell r="V317">
            <v>4.2547945205479456</v>
          </cell>
          <cell r="W317">
            <v>3.2562494691336217</v>
          </cell>
          <cell r="X317">
            <v>7.1499999999999994E-2</v>
          </cell>
          <cell r="Y317">
            <v>3.2562494691336217</v>
          </cell>
          <cell r="Z317">
            <v>0</v>
          </cell>
          <cell r="AA317">
            <v>0</v>
          </cell>
          <cell r="AB317" t="str">
            <v>AAA</v>
          </cell>
          <cell r="AC317" t="str">
            <v>AAA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C TIER I</v>
          </cell>
          <cell r="AJ317" t="str">
            <v>CRISIL AAA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N318">
            <v>4.634066980939806E-3</v>
          </cell>
          <cell r="O318">
            <v>8.3499999999999991E-2</v>
          </cell>
          <cell r="P318" t="str">
            <v>Yearly</v>
          </cell>
          <cell r="Q318">
            <v>5496000</v>
          </cell>
          <cell r="R318">
            <v>5496000</v>
          </cell>
          <cell r="S318">
            <v>0</v>
          </cell>
          <cell r="T318">
            <v>0</v>
          </cell>
          <cell r="U318">
            <v>47190</v>
          </cell>
          <cell r="V318">
            <v>6.7835616438356166</v>
          </cell>
          <cell r="W318">
            <v>4.8444437745938398</v>
          </cell>
          <cell r="X318">
            <v>6.7892000000000008E-2</v>
          </cell>
          <cell r="Y318">
            <v>4.8444437745938398</v>
          </cell>
          <cell r="Z318">
            <v>0</v>
          </cell>
          <cell r="AA318">
            <v>0</v>
          </cell>
          <cell r="AB318" t="str">
            <v>AAA</v>
          </cell>
          <cell r="AC318" t="str">
            <v>AAA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C TIER I</v>
          </cell>
          <cell r="AJ318" t="str">
            <v>CRISIL AAA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N319">
            <v>4.1989748183692043E-3</v>
          </cell>
          <cell r="O319">
            <v>6.9800000000000001E-2</v>
          </cell>
          <cell r="P319" t="str">
            <v>Yearly</v>
          </cell>
          <cell r="Q319">
            <v>5143785</v>
          </cell>
          <cell r="R319">
            <v>5143785</v>
          </cell>
          <cell r="S319">
            <v>0</v>
          </cell>
          <cell r="T319">
            <v>0</v>
          </cell>
          <cell r="U319">
            <v>49489</v>
          </cell>
          <cell r="V319">
            <v>13.079452054794521</v>
          </cell>
          <cell r="W319">
            <v>7.6867378777677793</v>
          </cell>
          <cell r="X319">
            <v>6.8436999999999998E-2</v>
          </cell>
          <cell r="Y319">
            <v>7.6867378777677793</v>
          </cell>
          <cell r="Z319">
            <v>0</v>
          </cell>
          <cell r="AA319">
            <v>0</v>
          </cell>
          <cell r="AB319" t="str">
            <v>AAA</v>
          </cell>
          <cell r="AC319" t="str">
            <v>AAA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C TIER I</v>
          </cell>
          <cell r="AJ319" t="str">
            <v>CRISIL AAA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N320">
            <v>8.9042751062225808E-4</v>
          </cell>
          <cell r="O320">
            <v>7.9000000000000001E-2</v>
          </cell>
          <cell r="P320" t="str">
            <v>Yearly</v>
          </cell>
          <cell r="Q320">
            <v>1041175</v>
          </cell>
          <cell r="R320">
            <v>1041175</v>
          </cell>
          <cell r="S320">
            <v>0</v>
          </cell>
          <cell r="T320">
            <v>0</v>
          </cell>
          <cell r="U320">
            <v>47493</v>
          </cell>
          <cell r="V320">
            <v>7.6136986301369864</v>
          </cell>
          <cell r="W320">
            <v>5.4208297347296934</v>
          </cell>
          <cell r="X320">
            <v>7.2680999999999996E-2</v>
          </cell>
          <cell r="Y320">
            <v>5.4208297347296934</v>
          </cell>
          <cell r="Z320">
            <v>0</v>
          </cell>
          <cell r="AA320">
            <v>0</v>
          </cell>
          <cell r="AB320" t="str">
            <v>AAA</v>
          </cell>
          <cell r="AC320" t="str">
            <v>AAA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C TIER I</v>
          </cell>
          <cell r="AJ320" t="str">
            <v>CRISIL AAA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N321">
            <v>4.2150254430241979E-2</v>
          </cell>
          <cell r="O321">
            <v>6.8699999999999997E-2</v>
          </cell>
          <cell r="P321" t="str">
            <v>Yearly</v>
          </cell>
          <cell r="Q321">
            <v>50000000</v>
          </cell>
          <cell r="R321">
            <v>50000000</v>
          </cell>
          <cell r="S321">
            <v>0</v>
          </cell>
          <cell r="T321">
            <v>0</v>
          </cell>
          <cell r="U321">
            <v>48318</v>
          </cell>
          <cell r="V321">
            <v>9.8731192454525036</v>
          </cell>
          <cell r="W321">
            <v>6.6693364291800981</v>
          </cell>
          <cell r="X321">
            <v>6.8624077000000006E-2</v>
          </cell>
          <cell r="Y321">
            <v>6.6693364291800981</v>
          </cell>
          <cell r="Z321">
            <v>0</v>
          </cell>
          <cell r="AA321">
            <v>0</v>
          </cell>
          <cell r="AB321" t="str">
            <v>AAA</v>
          </cell>
          <cell r="AC321" t="str">
            <v>AAA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C TIER I</v>
          </cell>
          <cell r="AJ321" t="str">
            <v>CRISIL AAA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N322">
            <v>7.9425168496398361E-3</v>
          </cell>
          <cell r="O322">
            <v>6.8000000000000005E-2</v>
          </cell>
          <cell r="P322" t="str">
            <v>Yearly</v>
          </cell>
          <cell r="Q322">
            <v>9000000</v>
          </cell>
          <cell r="R322">
            <v>9000000</v>
          </cell>
          <cell r="S322">
            <v>0</v>
          </cell>
          <cell r="T322">
            <v>0</v>
          </cell>
          <cell r="U322">
            <v>49542</v>
          </cell>
          <cell r="V322">
            <v>13.224657534246575</v>
          </cell>
          <cell r="W322">
            <v>8.0821281323559298</v>
          </cell>
          <cell r="X322">
            <v>6.7960999999999994E-2</v>
          </cell>
          <cell r="Y322">
            <v>8.0821281323559298</v>
          </cell>
          <cell r="Z322">
            <v>0</v>
          </cell>
          <cell r="AA322">
            <v>0</v>
          </cell>
          <cell r="AB322" t="str">
            <v>AAA</v>
          </cell>
          <cell r="AC322" t="str">
            <v>AAA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C TIER I</v>
          </cell>
          <cell r="AJ322" t="str">
            <v>CRISIL AAA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N323">
            <v>1.5757014658998498E-2</v>
          </cell>
          <cell r="O323">
            <v>9.64E-2</v>
          </cell>
          <cell r="P323" t="str">
            <v>Yearly</v>
          </cell>
          <cell r="Q323">
            <v>18072846.5</v>
          </cell>
          <cell r="R323">
            <v>18072846.5</v>
          </cell>
          <cell r="S323">
            <v>0</v>
          </cell>
          <cell r="T323">
            <v>0</v>
          </cell>
          <cell r="U323">
            <v>46173</v>
          </cell>
          <cell r="V323">
            <v>4</v>
          </cell>
          <cell r="W323">
            <v>3.2869062862733647</v>
          </cell>
          <cell r="X323">
            <v>6.6499950000000002E-2</v>
          </cell>
          <cell r="Y323">
            <v>3.2869062862733647</v>
          </cell>
          <cell r="Z323">
            <v>0</v>
          </cell>
          <cell r="AA323">
            <v>0</v>
          </cell>
          <cell r="AB323" t="str">
            <v>AAA</v>
          </cell>
          <cell r="AC323" t="str">
            <v>AAA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C TIER I</v>
          </cell>
          <cell r="AJ323" t="str">
            <v>CRISIL AAA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N324">
            <v>3.7815361080785698E-3</v>
          </cell>
          <cell r="O324">
            <v>8.6699999999999999E-2</v>
          </cell>
          <cell r="P324" t="str">
            <v>Half Yly</v>
          </cell>
          <cell r="Q324">
            <v>4414972</v>
          </cell>
          <cell r="R324">
            <v>4414972</v>
          </cell>
          <cell r="S324">
            <v>0</v>
          </cell>
          <cell r="T324">
            <v>0</v>
          </cell>
          <cell r="U324">
            <v>47076</v>
          </cell>
          <cell r="V324">
            <v>6.46850063627517</v>
          </cell>
          <cell r="W324">
            <v>4.9236748028986383</v>
          </cell>
          <cell r="X324">
            <v>6.9786000000000001E-2</v>
          </cell>
          <cell r="Y324">
            <v>4.9236748028986383</v>
          </cell>
          <cell r="Z324">
            <v>0</v>
          </cell>
          <cell r="AA324">
            <v>0</v>
          </cell>
          <cell r="AB324" t="str">
            <v>AAA</v>
          </cell>
          <cell r="AC324" t="str">
            <v>AAA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C TIER I</v>
          </cell>
          <cell r="AJ324" t="str">
            <v>CRISIL AAA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N325">
            <v>1.6969090474850165E-2</v>
          </cell>
          <cell r="O325">
            <v>6.9199999999999998E-2</v>
          </cell>
          <cell r="P325" t="str">
            <v>Yearly</v>
          </cell>
          <cell r="Q325">
            <v>19797421</v>
          </cell>
          <cell r="R325">
            <v>19797421</v>
          </cell>
          <cell r="S325">
            <v>0</v>
          </cell>
          <cell r="T325">
            <v>0</v>
          </cell>
          <cell r="U325">
            <v>48091</v>
          </cell>
          <cell r="V325">
            <v>9.2465753424657535</v>
          </cell>
          <cell r="W325">
            <v>6.4998669076353375</v>
          </cell>
          <cell r="X325">
            <v>7.0608000000000004E-2</v>
          </cell>
          <cell r="Y325">
            <v>6.4998669076353375</v>
          </cell>
          <cell r="Z325">
            <v>0</v>
          </cell>
          <cell r="AA325">
            <v>0</v>
          </cell>
          <cell r="AB325" t="str">
            <v>AAA</v>
          </cell>
          <cell r="AC325" t="str">
            <v>AAA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C TIER I</v>
          </cell>
          <cell r="AJ325" t="str">
            <v>CRISIL AAA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N326">
            <v>4.8685509185687715E-3</v>
          </cell>
          <cell r="O326">
            <v>9.1799999999999993E-2</v>
          </cell>
          <cell r="P326" t="str">
            <v>Half Yly</v>
          </cell>
          <cell r="Q326">
            <v>5800000</v>
          </cell>
          <cell r="R326">
            <v>5800000</v>
          </cell>
          <cell r="S326">
            <v>0</v>
          </cell>
          <cell r="T326">
            <v>0</v>
          </cell>
          <cell r="U326">
            <v>47141</v>
          </cell>
          <cell r="V326">
            <v>6.6493150684931503</v>
          </cell>
          <cell r="W326">
            <v>4.8593148065633631</v>
          </cell>
          <cell r="X326">
            <v>6.6558000000000006E-2</v>
          </cell>
          <cell r="Y326">
            <v>4.8593148065633631</v>
          </cell>
          <cell r="Z326">
            <v>0</v>
          </cell>
          <cell r="AA326">
            <v>0</v>
          </cell>
          <cell r="AB326" t="str">
            <v>AAA</v>
          </cell>
          <cell r="AC326">
            <v>0</v>
          </cell>
          <cell r="AD326" t="str">
            <v>AAA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C TIER I</v>
          </cell>
          <cell r="AJ326" t="str">
            <v>CRISIL AAA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N327">
            <v>4.3204439433410839E-2</v>
          </cell>
          <cell r="O327">
            <v>7.4099999999999999E-2</v>
          </cell>
          <cell r="P327" t="str">
            <v>Yearly</v>
          </cell>
          <cell r="Q327">
            <v>51033993</v>
          </cell>
          <cell r="R327">
            <v>51033993</v>
          </cell>
          <cell r="S327">
            <v>0</v>
          </cell>
          <cell r="T327">
            <v>0</v>
          </cell>
          <cell r="U327">
            <v>47317</v>
          </cell>
          <cell r="V327">
            <v>7.1315068493150688</v>
          </cell>
          <cell r="W327">
            <v>5.0418202698664247</v>
          </cell>
          <cell r="X327">
            <v>5.6767999999999999E-2</v>
          </cell>
          <cell r="Y327">
            <v>5.0418202698664247</v>
          </cell>
          <cell r="Z327">
            <v>0</v>
          </cell>
          <cell r="AA327">
            <v>0</v>
          </cell>
          <cell r="AB327" t="str">
            <v>AAA</v>
          </cell>
          <cell r="AC327">
            <v>0</v>
          </cell>
          <cell r="AD327">
            <v>0</v>
          </cell>
          <cell r="AE327" t="str">
            <v>AAA</v>
          </cell>
          <cell r="AF327">
            <v>0</v>
          </cell>
          <cell r="AG327">
            <v>0</v>
          </cell>
          <cell r="AH327">
            <v>0</v>
          </cell>
          <cell r="AI327" t="str">
            <v>Scheme C TIER I</v>
          </cell>
          <cell r="AJ327" t="str">
            <v>CRISIL AAA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N328">
            <v>8.7154891876614678E-3</v>
          </cell>
          <cell r="O328">
            <v>9.1799999999999993E-2</v>
          </cell>
          <cell r="P328" t="str">
            <v>Half Yly</v>
          </cell>
          <cell r="Q328">
            <v>10191966</v>
          </cell>
          <cell r="R328">
            <v>10191966</v>
          </cell>
          <cell r="S328">
            <v>0</v>
          </cell>
          <cell r="T328">
            <v>0</v>
          </cell>
          <cell r="U328">
            <v>46775</v>
          </cell>
          <cell r="V328">
            <v>5.6493150684931503</v>
          </cell>
          <cell r="W328">
            <v>4.2885497045582426</v>
          </cell>
          <cell r="X328">
            <v>6.7350999999999994E-2</v>
          </cell>
          <cell r="Y328">
            <v>4.2885497045582426</v>
          </cell>
          <cell r="Z328">
            <v>0</v>
          </cell>
          <cell r="AA328">
            <v>0</v>
          </cell>
          <cell r="AB328" t="str">
            <v>AAA</v>
          </cell>
          <cell r="AC328" t="str">
            <v>AAA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C TIER I</v>
          </cell>
          <cell r="AJ328" t="str">
            <v>CRISIL AAA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N329">
            <v>7.0603868549210949E-3</v>
          </cell>
          <cell r="O329">
            <v>7.3800000000000004E-2</v>
          </cell>
          <cell r="P329" t="str">
            <v>Yearly</v>
          </cell>
          <cell r="Q329">
            <v>8370960</v>
          </cell>
          <cell r="R329">
            <v>8370960</v>
          </cell>
          <cell r="S329">
            <v>0</v>
          </cell>
          <cell r="T329">
            <v>0</v>
          </cell>
          <cell r="U329">
            <v>47121</v>
          </cell>
          <cell r="V329">
            <v>6.5945205479452058</v>
          </cell>
          <cell r="W329">
            <v>4.9188689701737554</v>
          </cell>
          <cell r="X329">
            <v>6.6199999999999995E-2</v>
          </cell>
          <cell r="Y329">
            <v>4.9188689701737554</v>
          </cell>
          <cell r="Z329">
            <v>0</v>
          </cell>
          <cell r="AA329">
            <v>0</v>
          </cell>
          <cell r="AB329">
            <v>0</v>
          </cell>
          <cell r="AC329" t="str">
            <v>AAA</v>
          </cell>
          <cell r="AD329">
            <v>0</v>
          </cell>
          <cell r="AE329" t="str">
            <v>AAA</v>
          </cell>
          <cell r="AF329">
            <v>0</v>
          </cell>
          <cell r="AG329">
            <v>0</v>
          </cell>
          <cell r="AH329">
            <v>0</v>
          </cell>
          <cell r="AI329" t="str">
            <v>Scheme C TIER I</v>
          </cell>
          <cell r="AJ329" t="str">
            <v>[ICRA]AAA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N330">
            <v>1.7667423608997184E-2</v>
          </cell>
          <cell r="O330">
            <v>8.7499999999999994E-2</v>
          </cell>
          <cell r="P330" t="str">
            <v>Yearly</v>
          </cell>
          <cell r="Q330">
            <v>20901160.84</v>
          </cell>
          <cell r="R330">
            <v>20901160.84</v>
          </cell>
          <cell r="S330">
            <v>0</v>
          </cell>
          <cell r="T330">
            <v>0</v>
          </cell>
          <cell r="U330">
            <v>45850</v>
          </cell>
          <cell r="V330">
            <v>3.1150684931506851</v>
          </cell>
          <cell r="W330">
            <v>2.4867177162528247</v>
          </cell>
          <cell r="X330">
            <v>3.0828999999999999E-2</v>
          </cell>
          <cell r="Y330">
            <v>2.4867177162528247</v>
          </cell>
          <cell r="Z330">
            <v>0</v>
          </cell>
          <cell r="AA330">
            <v>0</v>
          </cell>
          <cell r="AB330" t="str">
            <v>AAA</v>
          </cell>
          <cell r="AC330" t="str">
            <v>AAA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C TIER I</v>
          </cell>
          <cell r="AJ330" t="str">
            <v>CRISIL AAA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N331">
            <v>1.5089336608857338E-2</v>
          </cell>
          <cell r="O331">
            <v>7.5499999999999998E-2</v>
          </cell>
          <cell r="P331" t="str">
            <v>Yearly</v>
          </cell>
          <cell r="Q331">
            <v>18559665</v>
          </cell>
          <cell r="R331">
            <v>18559665</v>
          </cell>
          <cell r="S331">
            <v>0</v>
          </cell>
          <cell r="T331">
            <v>0</v>
          </cell>
          <cell r="U331">
            <v>48112</v>
          </cell>
          <cell r="V331">
            <v>9.3068493150684937</v>
          </cell>
          <cell r="W331">
            <v>6.187694821499842</v>
          </cell>
          <cell r="X331">
            <v>6.3500000000000001E-2</v>
          </cell>
          <cell r="Y331">
            <v>6.187694821499842</v>
          </cell>
          <cell r="Z331">
            <v>0</v>
          </cell>
          <cell r="AA331">
            <v>0</v>
          </cell>
          <cell r="AB331" t="str">
            <v>AAA</v>
          </cell>
          <cell r="AC331" t="str">
            <v>AAA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C TIER I</v>
          </cell>
          <cell r="AJ331" t="str">
            <v>CRISIL AAA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N332">
            <v>9.2116371933919725E-3</v>
          </cell>
          <cell r="O332">
            <v>8.4399999999999989E-2</v>
          </cell>
          <cell r="P332" t="str">
            <v>Yearly</v>
          </cell>
          <cell r="Q332">
            <v>10795091</v>
          </cell>
          <cell r="R332">
            <v>10795091</v>
          </cell>
          <cell r="S332">
            <v>0</v>
          </cell>
          <cell r="T332">
            <v>0</v>
          </cell>
          <cell r="U332">
            <v>46174</v>
          </cell>
          <cell r="V332">
            <v>4.0027397260273974</v>
          </cell>
          <cell r="W332">
            <v>3.0634696486115227</v>
          </cell>
          <cell r="X332">
            <v>6.4399999999999999E-2</v>
          </cell>
          <cell r="Y332">
            <v>3.0634696486115227</v>
          </cell>
          <cell r="Z332">
            <v>0</v>
          </cell>
          <cell r="AA332">
            <v>0</v>
          </cell>
          <cell r="AB332" t="str">
            <v>AAA</v>
          </cell>
          <cell r="AC332" t="str">
            <v>AAA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C TIER I</v>
          </cell>
          <cell r="AJ332" t="str">
            <v>CRISIL AAA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N333">
            <v>4.5245329770981828E-2</v>
          </cell>
          <cell r="O333">
            <v>7.6200000000000004E-2</v>
          </cell>
          <cell r="P333" t="str">
            <v>Yearly</v>
          </cell>
          <cell r="Q333">
            <v>53486253</v>
          </cell>
          <cell r="R333">
            <v>53486253</v>
          </cell>
          <cell r="S333">
            <v>0</v>
          </cell>
          <cell r="T333">
            <v>0</v>
          </cell>
          <cell r="U333">
            <v>46266</v>
          </cell>
          <cell r="V333">
            <v>4.2547945205479456</v>
          </cell>
          <cell r="W333">
            <v>3.3541895531059285</v>
          </cell>
          <cell r="X333">
            <v>5.9699999999999996E-2</v>
          </cell>
          <cell r="Y333">
            <v>3.3541895531059285</v>
          </cell>
          <cell r="Z333">
            <v>0</v>
          </cell>
          <cell r="AA333">
            <v>0</v>
          </cell>
          <cell r="AB333" t="str">
            <v>AAA</v>
          </cell>
          <cell r="AC333" t="str">
            <v>AAA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C TIER I</v>
          </cell>
          <cell r="AJ333" t="str">
            <v>CRISIL AAA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N334">
            <v>4.530070911920666E-2</v>
          </cell>
          <cell r="O334">
            <v>7.6999999999999999E-2</v>
          </cell>
          <cell r="P334" t="str">
            <v>Yearly</v>
          </cell>
          <cell r="Q334">
            <v>53311455</v>
          </cell>
          <cell r="R334">
            <v>53311455</v>
          </cell>
          <cell r="S334">
            <v>0</v>
          </cell>
          <cell r="T334">
            <v>0</v>
          </cell>
          <cell r="U334">
            <v>45775</v>
          </cell>
          <cell r="V334">
            <v>2.9095890410958902</v>
          </cell>
          <cell r="W334">
            <v>2.5186837275243721</v>
          </cell>
          <cell r="X334">
            <v>5.6341000000000002E-2</v>
          </cell>
          <cell r="Y334">
            <v>2.5186837275243721</v>
          </cell>
          <cell r="Z334">
            <v>0</v>
          </cell>
          <cell r="AA334">
            <v>0</v>
          </cell>
          <cell r="AB334" t="str">
            <v>AAA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C TIER I</v>
          </cell>
          <cell r="AJ334" t="str">
            <v>CRISIL AAA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N335">
            <v>1.8541452753778661E-3</v>
          </cell>
          <cell r="O335">
            <v>8.8000000000000009E-2</v>
          </cell>
          <cell r="P335" t="str">
            <v>Yearly</v>
          </cell>
          <cell r="Q335">
            <v>2117098</v>
          </cell>
          <cell r="R335">
            <v>2117098</v>
          </cell>
          <cell r="S335">
            <v>0</v>
          </cell>
          <cell r="T335">
            <v>0</v>
          </cell>
          <cell r="U335">
            <v>45672</v>
          </cell>
          <cell r="V335">
            <v>2.6273972602739728</v>
          </cell>
          <cell r="W335">
            <v>2.2335205472652047</v>
          </cell>
          <cell r="X335">
            <v>6.8000000000000005E-2</v>
          </cell>
          <cell r="Y335">
            <v>2.2335205472652047</v>
          </cell>
          <cell r="Z335">
            <v>0</v>
          </cell>
          <cell r="AA335">
            <v>0</v>
          </cell>
          <cell r="AB335" t="str">
            <v>AAA</v>
          </cell>
          <cell r="AC335" t="str">
            <v>AAA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C TIER I</v>
          </cell>
          <cell r="AJ335" t="str">
            <v>CRISIL AAA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N336">
            <v>8.9117752310265575E-4</v>
          </cell>
          <cell r="O336">
            <v>7.690000000000001E-2</v>
          </cell>
          <cell r="P336" t="str">
            <v>Yearly</v>
          </cell>
          <cell r="Q336">
            <v>1083310</v>
          </cell>
          <cell r="R336">
            <v>1083310</v>
          </cell>
          <cell r="S336">
            <v>0</v>
          </cell>
          <cell r="T336">
            <v>0</v>
          </cell>
          <cell r="U336">
            <v>48304</v>
          </cell>
          <cell r="V336">
            <v>9.8328767123287673</v>
          </cell>
          <cell r="W336">
            <v>6.6410335176268998</v>
          </cell>
          <cell r="X336">
            <v>6.6100000000000006E-2</v>
          </cell>
          <cell r="Y336">
            <v>6.6410335176268998</v>
          </cell>
          <cell r="Z336">
            <v>0</v>
          </cell>
          <cell r="AA336">
            <v>0</v>
          </cell>
          <cell r="AB336" t="str">
            <v>AAA</v>
          </cell>
          <cell r="AC336">
            <v>0</v>
          </cell>
          <cell r="AD336">
            <v>0</v>
          </cell>
          <cell r="AE336" t="str">
            <v>AAA</v>
          </cell>
          <cell r="AF336">
            <v>0</v>
          </cell>
          <cell r="AG336">
            <v>0</v>
          </cell>
          <cell r="AH336">
            <v>0</v>
          </cell>
          <cell r="AI336" t="str">
            <v>Scheme C TIER I</v>
          </cell>
          <cell r="AJ336" t="str">
            <v>CRISIL AAA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N337">
            <v>1.7434044576524084E-3</v>
          </cell>
          <cell r="O337">
            <v>7.2700000000000001E-2</v>
          </cell>
          <cell r="P337" t="str">
            <v>Yearly</v>
          </cell>
          <cell r="Q337">
            <v>2019376</v>
          </cell>
          <cell r="R337">
            <v>2019376</v>
          </cell>
          <cell r="S337">
            <v>0</v>
          </cell>
          <cell r="T337">
            <v>0</v>
          </cell>
          <cell r="U337">
            <v>47528</v>
          </cell>
          <cell r="V337">
            <v>7.7095890410958905</v>
          </cell>
          <cell r="W337">
            <v>5.5915652221808054</v>
          </cell>
          <cell r="X337">
            <v>7.0999999999999994E-2</v>
          </cell>
          <cell r="Y337">
            <v>5.5915652221808054</v>
          </cell>
          <cell r="Z337">
            <v>0</v>
          </cell>
          <cell r="AA337">
            <v>0</v>
          </cell>
          <cell r="AB337" t="str">
            <v>AAA</v>
          </cell>
          <cell r="AC337">
            <v>0</v>
          </cell>
          <cell r="AD337">
            <v>0</v>
          </cell>
          <cell r="AE337" t="str">
            <v>AAA</v>
          </cell>
          <cell r="AF337">
            <v>0</v>
          </cell>
          <cell r="AG337">
            <v>0</v>
          </cell>
          <cell r="AH337">
            <v>0</v>
          </cell>
          <cell r="AI337" t="str">
            <v>Scheme C TIER I</v>
          </cell>
          <cell r="AJ337" t="str">
            <v>CRISIL AAA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N338">
            <v>9.2014910174056626E-4</v>
          </cell>
          <cell r="O338">
            <v>8.48E-2</v>
          </cell>
          <cell r="P338" t="str">
            <v>Yearly</v>
          </cell>
          <cell r="Q338">
            <v>1093396</v>
          </cell>
          <cell r="R338">
            <v>1093396</v>
          </cell>
          <cell r="S338">
            <v>0</v>
          </cell>
          <cell r="T338">
            <v>0</v>
          </cell>
          <cell r="U338">
            <v>46202</v>
          </cell>
          <cell r="V338">
            <v>4.0794520547945208</v>
          </cell>
          <cell r="W338">
            <v>3.1292400474674817</v>
          </cell>
          <cell r="X338">
            <v>6.4000000000000001E-2</v>
          </cell>
          <cell r="Y338">
            <v>3.1292400474674817</v>
          </cell>
          <cell r="Z338">
            <v>0</v>
          </cell>
          <cell r="AA338">
            <v>0</v>
          </cell>
          <cell r="AB338" t="str">
            <v>AAA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C TIER I</v>
          </cell>
          <cell r="AJ338" t="str">
            <v>CRISIL AAA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N339">
            <v>6.5192631305806183E-3</v>
          </cell>
          <cell r="O339">
            <v>8.900000000000001E-2</v>
          </cell>
          <cell r="P339" t="str">
            <v>Yearly</v>
          </cell>
          <cell r="Q339">
            <v>7463419</v>
          </cell>
          <cell r="R339">
            <v>7463419</v>
          </cell>
          <cell r="S339">
            <v>0</v>
          </cell>
          <cell r="T339">
            <v>0</v>
          </cell>
          <cell r="U339">
            <v>45731</v>
          </cell>
          <cell r="V339">
            <v>2.7890410958904108</v>
          </cell>
          <cell r="W339">
            <v>2.3824462107831335</v>
          </cell>
          <cell r="X339">
            <v>6.8000000000000005E-2</v>
          </cell>
          <cell r="Y339">
            <v>2.3824462107831335</v>
          </cell>
          <cell r="Z339">
            <v>0</v>
          </cell>
          <cell r="AA339">
            <v>0</v>
          </cell>
          <cell r="AB339" t="str">
            <v>AAA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C TIER I</v>
          </cell>
          <cell r="AJ339" t="str">
            <v>CRISIL AAA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N340">
            <v>9.4095367916165584E-3</v>
          </cell>
          <cell r="O340">
            <v>9.1799999999999993E-2</v>
          </cell>
          <cell r="P340" t="str">
            <v>Half Yly</v>
          </cell>
          <cell r="Q340">
            <v>11126011</v>
          </cell>
          <cell r="R340">
            <v>11126011</v>
          </cell>
          <cell r="S340">
            <v>0</v>
          </cell>
          <cell r="T340">
            <v>0</v>
          </cell>
          <cell r="U340">
            <v>45680</v>
          </cell>
          <cell r="V340">
            <v>2.6493150684931508</v>
          </cell>
          <cell r="W340">
            <v>2.2659405520871436</v>
          </cell>
          <cell r="X340">
            <v>5.5496999999999998E-2</v>
          </cell>
          <cell r="Y340">
            <v>2.2659405520871436</v>
          </cell>
          <cell r="Z340">
            <v>0</v>
          </cell>
          <cell r="AA340">
            <v>0</v>
          </cell>
          <cell r="AB340" t="str">
            <v>AAA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C TIER I</v>
          </cell>
          <cell r="AJ340" t="str">
            <v>CRISIL AAA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N341">
            <v>7.6636784790670215E-3</v>
          </cell>
          <cell r="O341">
            <v>0.06</v>
          </cell>
          <cell r="P341" t="str">
            <v>Yearly</v>
          </cell>
          <cell r="Q341">
            <v>9000000</v>
          </cell>
          <cell r="R341">
            <v>9000000</v>
          </cell>
          <cell r="S341">
            <v>0</v>
          </cell>
          <cell r="T341">
            <v>0</v>
          </cell>
          <cell r="U341">
            <v>46015</v>
          </cell>
          <cell r="V341">
            <v>3.5671232876712327</v>
          </cell>
          <cell r="W341">
            <v>3.0010046021108758</v>
          </cell>
          <cell r="X341">
            <v>5.9962999999999995E-2</v>
          </cell>
          <cell r="Y341">
            <v>3.0010046021108758</v>
          </cell>
          <cell r="Z341">
            <v>0</v>
          </cell>
          <cell r="AA341">
            <v>0</v>
          </cell>
          <cell r="AB341" t="str">
            <v>AAA</v>
          </cell>
          <cell r="AC341">
            <v>0</v>
          </cell>
          <cell r="AD341">
            <v>0</v>
          </cell>
          <cell r="AE341" t="str">
            <v>AAA</v>
          </cell>
          <cell r="AF341">
            <v>0</v>
          </cell>
          <cell r="AG341">
            <v>0</v>
          </cell>
          <cell r="AH341">
            <v>0</v>
          </cell>
          <cell r="AI341" t="str">
            <v>Scheme C TIER I</v>
          </cell>
          <cell r="AJ341" t="str">
            <v>CRISIL AAA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N342">
            <v>4.2544569692582142E-2</v>
          </cell>
          <cell r="O342">
            <v>5.45E-2</v>
          </cell>
          <cell r="P342" t="str">
            <v>Yearly</v>
          </cell>
          <cell r="Q342">
            <v>49461511</v>
          </cell>
          <cell r="R342">
            <v>49461511</v>
          </cell>
          <cell r="S342">
            <v>0</v>
          </cell>
          <cell r="T342">
            <v>0</v>
          </cell>
          <cell r="U342">
            <v>45945</v>
          </cell>
          <cell r="V342">
            <v>3.3753424657534246</v>
          </cell>
          <cell r="W342">
            <v>2.8605498927241584</v>
          </cell>
          <cell r="X342">
            <v>5.7374000000000001E-2</v>
          </cell>
          <cell r="Y342">
            <v>2.8605498927241584</v>
          </cell>
          <cell r="Z342">
            <v>0</v>
          </cell>
          <cell r="AA342">
            <v>0</v>
          </cell>
          <cell r="AB342" t="str">
            <v>AAA</v>
          </cell>
          <cell r="AC342" t="str">
            <v>AAA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C TIER I</v>
          </cell>
          <cell r="AJ342" t="str">
            <v>CRISIL AAA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N343">
            <v>1.175188566162446E-2</v>
          </cell>
          <cell r="O343">
            <v>6.83E-2</v>
          </cell>
          <cell r="P343" t="str">
            <v>Yearly</v>
          </cell>
          <cell r="Q343">
            <v>13877900</v>
          </cell>
          <cell r="R343">
            <v>13877900</v>
          </cell>
          <cell r="S343">
            <v>0</v>
          </cell>
          <cell r="T343">
            <v>0</v>
          </cell>
          <cell r="U343">
            <v>47856</v>
          </cell>
          <cell r="V343">
            <v>8.6082191780821926</v>
          </cell>
          <cell r="W343">
            <v>6.068788821138571</v>
          </cell>
          <cell r="X343">
            <v>6.9172999999999998E-2</v>
          </cell>
          <cell r="Y343">
            <v>6.068788821138571</v>
          </cell>
          <cell r="Z343">
            <v>0</v>
          </cell>
          <cell r="AA343">
            <v>0</v>
          </cell>
          <cell r="AB343" t="str">
            <v>AAA</v>
          </cell>
          <cell r="AC343" t="str">
            <v>AAA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C TIER I</v>
          </cell>
          <cell r="AJ343" t="str">
            <v>CRISIL AAA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N344">
            <v>2.511511100881663E-3</v>
          </cell>
          <cell r="O344">
            <v>6.9199999999999998E-2</v>
          </cell>
          <cell r="P344" t="str">
            <v>Yearly</v>
          </cell>
          <cell r="Q344">
            <v>2996595</v>
          </cell>
          <cell r="R344">
            <v>2996595</v>
          </cell>
          <cell r="S344">
            <v>0</v>
          </cell>
          <cell r="T344">
            <v>0</v>
          </cell>
          <cell r="U344">
            <v>47841</v>
          </cell>
          <cell r="V344">
            <v>8.5671232876712331</v>
          </cell>
          <cell r="W344">
            <v>5.999628225272402</v>
          </cell>
          <cell r="X344">
            <v>6.9596999999999992E-2</v>
          </cell>
          <cell r="Y344">
            <v>5.999628225272402</v>
          </cell>
          <cell r="Z344">
            <v>0</v>
          </cell>
          <cell r="AA344">
            <v>0</v>
          </cell>
          <cell r="AB344" t="str">
            <v>AAA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C TIER I</v>
          </cell>
          <cell r="AJ344" t="str">
            <v>CRISIL AAA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N345">
            <v>9.1480246926707622E-3</v>
          </cell>
          <cell r="O345">
            <v>8.4000000000000005E-2</v>
          </cell>
          <cell r="P345" t="str">
            <v>Yearly</v>
          </cell>
          <cell r="Q345">
            <v>10197081</v>
          </cell>
          <cell r="R345">
            <v>10197081</v>
          </cell>
          <cell r="S345">
            <v>0</v>
          </cell>
          <cell r="T345">
            <v>0</v>
          </cell>
          <cell r="U345">
            <v>45616</v>
          </cell>
          <cell r="V345">
            <v>2.473972602739726</v>
          </cell>
          <cell r="W345">
            <v>2.0951623724557313</v>
          </cell>
          <cell r="X345">
            <v>7.5000000000000002E-4</v>
          </cell>
          <cell r="Y345">
            <v>2.0951623724557313</v>
          </cell>
          <cell r="Z345">
            <v>0</v>
          </cell>
          <cell r="AA345">
            <v>0</v>
          </cell>
          <cell r="AB345" t="str">
            <v>AAA</v>
          </cell>
          <cell r="AC345" t="str">
            <v>AAA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C TIER I</v>
          </cell>
          <cell r="AJ345" t="str">
            <v>CRISIL AAA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N346">
            <v>1.5272657001429E-2</v>
          </cell>
          <cell r="O346">
            <v>7.9899999999999999E-2</v>
          </cell>
          <cell r="P346" t="str">
            <v>Yearly</v>
          </cell>
          <cell r="Q346">
            <v>17730586</v>
          </cell>
          <cell r="R346">
            <v>17730586</v>
          </cell>
          <cell r="S346">
            <v>0</v>
          </cell>
          <cell r="T346">
            <v>0</v>
          </cell>
          <cell r="U346">
            <v>47311</v>
          </cell>
          <cell r="V346">
            <v>7.1150684931506847</v>
          </cell>
          <cell r="W346">
            <v>4.9366638063785091</v>
          </cell>
          <cell r="X346">
            <v>7.2999999999999995E-2</v>
          </cell>
          <cell r="Y346">
            <v>4.9366638063785091</v>
          </cell>
          <cell r="Z346">
            <v>0</v>
          </cell>
          <cell r="AA346">
            <v>0</v>
          </cell>
          <cell r="AB346" t="str">
            <v>AAA</v>
          </cell>
          <cell r="AC346">
            <v>0</v>
          </cell>
          <cell r="AD346" t="str">
            <v>AAA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C TIER I</v>
          </cell>
          <cell r="AJ346" t="str">
            <v>CRISIL AAA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N347">
            <v>2.1157928056595162E-2</v>
          </cell>
          <cell r="O347">
            <v>6.8000000000000005E-2</v>
          </cell>
          <cell r="P347" t="str">
            <v>Yearly</v>
          </cell>
          <cell r="Q347">
            <v>25000000</v>
          </cell>
          <cell r="R347">
            <v>25000000</v>
          </cell>
          <cell r="S347">
            <v>0</v>
          </cell>
          <cell r="T347">
            <v>0</v>
          </cell>
          <cell r="U347">
            <v>47930</v>
          </cell>
          <cell r="V347">
            <v>8.8054794520547937</v>
          </cell>
          <cell r="W347">
            <v>6.2803915915829354</v>
          </cell>
          <cell r="X347">
            <v>6.7957000000000004E-2</v>
          </cell>
          <cell r="Y347">
            <v>6.2803915915829354</v>
          </cell>
          <cell r="Z347">
            <v>0</v>
          </cell>
          <cell r="AA347">
            <v>0</v>
          </cell>
          <cell r="AB347">
            <v>0</v>
          </cell>
          <cell r="AC347" t="str">
            <v>AAA</v>
          </cell>
          <cell r="AD347">
            <v>0</v>
          </cell>
          <cell r="AE347" t="str">
            <v>AAA</v>
          </cell>
          <cell r="AF347">
            <v>0</v>
          </cell>
          <cell r="AG347">
            <v>0</v>
          </cell>
          <cell r="AH347">
            <v>0</v>
          </cell>
          <cell r="AI347" t="str">
            <v>Scheme C TIER I</v>
          </cell>
          <cell r="AJ347" t="str">
            <v>[ICRA]AAA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N348">
            <v>1.23150592165269E-2</v>
          </cell>
          <cell r="O348">
            <v>8.7799999999999989E-2</v>
          </cell>
          <cell r="P348" t="str">
            <v>Yearly</v>
          </cell>
          <cell r="Q348">
            <v>14528022</v>
          </cell>
          <cell r="R348">
            <v>14528022</v>
          </cell>
          <cell r="S348">
            <v>0</v>
          </cell>
          <cell r="T348">
            <v>0</v>
          </cell>
          <cell r="U348">
            <v>46429</v>
          </cell>
          <cell r="V348">
            <v>4.7013698630136984</v>
          </cell>
          <cell r="W348">
            <v>3.7109062225893807</v>
          </cell>
          <cell r="X348">
            <v>6.3E-2</v>
          </cell>
          <cell r="Y348">
            <v>3.7109062225893807</v>
          </cell>
          <cell r="Z348">
            <v>0</v>
          </cell>
          <cell r="AA348">
            <v>0</v>
          </cell>
          <cell r="AB348">
            <v>0</v>
          </cell>
          <cell r="AC348" t="str">
            <v>AAA</v>
          </cell>
          <cell r="AD348">
            <v>0</v>
          </cell>
          <cell r="AE348" t="str">
            <v>AAA</v>
          </cell>
          <cell r="AF348">
            <v>0</v>
          </cell>
          <cell r="AG348">
            <v>0</v>
          </cell>
          <cell r="AH348">
            <v>0</v>
          </cell>
          <cell r="AI348" t="str">
            <v>Scheme C TIER I</v>
          </cell>
          <cell r="AJ348" t="str">
            <v>[ICRA]AAA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N349">
            <v>8.3671177768469731E-4</v>
          </cell>
          <cell r="O349">
            <v>6.6299999999999998E-2</v>
          </cell>
          <cell r="P349" t="str">
            <v>Yearly</v>
          </cell>
          <cell r="Q349">
            <v>1000001</v>
          </cell>
          <cell r="R349">
            <v>1000001</v>
          </cell>
          <cell r="S349">
            <v>0</v>
          </cell>
          <cell r="T349">
            <v>0</v>
          </cell>
          <cell r="U349">
            <v>47949</v>
          </cell>
          <cell r="V349">
            <v>8.8630136986301373</v>
          </cell>
          <cell r="W349">
            <v>6.3856722533332357</v>
          </cell>
          <cell r="X349">
            <v>6.6239999999999993E-2</v>
          </cell>
          <cell r="Y349">
            <v>6.3856722533332357</v>
          </cell>
          <cell r="Z349">
            <v>0</v>
          </cell>
          <cell r="AA349">
            <v>0</v>
          </cell>
          <cell r="AB349" t="str">
            <v>AAA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C TIER I</v>
          </cell>
          <cell r="AJ349" t="str">
            <v>CRISIL AAA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N350">
            <v>9.3170143938559446E-3</v>
          </cell>
          <cell r="O350">
            <v>8.8499999999999995E-2</v>
          </cell>
          <cell r="P350" t="str">
            <v>Yearly</v>
          </cell>
          <cell r="Q350">
            <v>11043011</v>
          </cell>
          <cell r="R350">
            <v>11043011</v>
          </cell>
          <cell r="S350">
            <v>0</v>
          </cell>
          <cell r="T350">
            <v>0</v>
          </cell>
          <cell r="U350">
            <v>45699</v>
          </cell>
          <cell r="V350">
            <v>2.7013698630136984</v>
          </cell>
          <cell r="W350">
            <v>2.3045229112324797</v>
          </cell>
          <cell r="X350">
            <v>5.6241000000000006E-2</v>
          </cell>
          <cell r="Y350">
            <v>2.3045229112324797</v>
          </cell>
          <cell r="Z350">
            <v>0</v>
          </cell>
          <cell r="AA350">
            <v>0</v>
          </cell>
          <cell r="AB350">
            <v>0</v>
          </cell>
          <cell r="AC350" t="str">
            <v>AAA</v>
          </cell>
          <cell r="AD350">
            <v>0</v>
          </cell>
          <cell r="AE350" t="str">
            <v>AAA</v>
          </cell>
          <cell r="AF350">
            <v>0</v>
          </cell>
          <cell r="AG350">
            <v>0</v>
          </cell>
          <cell r="AH350">
            <v>0</v>
          </cell>
          <cell r="AI350" t="str">
            <v>Scheme C TIER I</v>
          </cell>
          <cell r="AJ350" t="str">
            <v>[ICRA]AAA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N351">
            <v>8.4307660350165931E-3</v>
          </cell>
          <cell r="O351">
            <v>6.4500000000000002E-2</v>
          </cell>
          <cell r="P351" t="str">
            <v>Yearly</v>
          </cell>
          <cell r="Q351">
            <v>10000000</v>
          </cell>
          <cell r="R351">
            <v>10000000</v>
          </cell>
          <cell r="S351">
            <v>0</v>
          </cell>
          <cell r="T351">
            <v>0</v>
          </cell>
          <cell r="U351">
            <v>46919</v>
          </cell>
          <cell r="V351">
            <v>6.0410958904109586</v>
          </cell>
          <cell r="W351">
            <v>4.4984818335752612</v>
          </cell>
          <cell r="X351">
            <v>6.4450999999999994E-2</v>
          </cell>
          <cell r="Y351">
            <v>4.4984818335752612</v>
          </cell>
          <cell r="Z351">
            <v>0</v>
          </cell>
          <cell r="AA351">
            <v>0</v>
          </cell>
          <cell r="AB351">
            <v>0</v>
          </cell>
          <cell r="AC351" t="str">
            <v>AAA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C TIER I</v>
          </cell>
          <cell r="AJ351" t="str">
            <v>[ICRA]AAA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N352">
            <v>1.8565892969766827E-3</v>
          </cell>
          <cell r="O352">
            <v>8.9600000000000013E-2</v>
          </cell>
          <cell r="P352" t="str">
            <v>Yearly</v>
          </cell>
          <cell r="Q352">
            <v>2099684</v>
          </cell>
          <cell r="R352">
            <v>2099684</v>
          </cell>
          <cell r="S352">
            <v>0</v>
          </cell>
          <cell r="T352">
            <v>0</v>
          </cell>
          <cell r="U352">
            <v>45755</v>
          </cell>
          <cell r="V352">
            <v>2.8547945205479452</v>
          </cell>
          <cell r="W352">
            <v>2.4367539560109437</v>
          </cell>
          <cell r="X352">
            <v>7.7499999999999999E-2</v>
          </cell>
          <cell r="Y352">
            <v>2.4367539560109437</v>
          </cell>
          <cell r="Z352">
            <v>0</v>
          </cell>
          <cell r="AA352">
            <v>0</v>
          </cell>
          <cell r="AB352" t="str">
            <v>AAA</v>
          </cell>
          <cell r="AC352" t="str">
            <v>AAA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C TIER I</v>
          </cell>
          <cell r="AJ352" t="str">
            <v>CRISIL AAA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N353">
            <v>5.4679342536034965E-3</v>
          </cell>
          <cell r="O353">
            <v>0.09</v>
          </cell>
          <cell r="P353" t="str">
            <v>Yearly</v>
          </cell>
          <cell r="Q353">
            <v>6078600</v>
          </cell>
          <cell r="R353">
            <v>6078600</v>
          </cell>
          <cell r="S353">
            <v>0</v>
          </cell>
          <cell r="T353">
            <v>0</v>
          </cell>
          <cell r="U353">
            <v>45025</v>
          </cell>
          <cell r="V353">
            <v>0.86027397260273974</v>
          </cell>
          <cell r="W353">
            <v>0.80504529344286746</v>
          </cell>
          <cell r="X353">
            <v>8.6140000000000012E-4</v>
          </cell>
          <cell r="Y353">
            <v>0.80504529344286746</v>
          </cell>
          <cell r="Z353">
            <v>0</v>
          </cell>
          <cell r="AA353">
            <v>0</v>
          </cell>
          <cell r="AB353" t="str">
            <v>AAA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C TIER I</v>
          </cell>
          <cell r="AJ353" t="str">
            <v>CRISIL AAA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N354">
            <v>9.086968849510859E-4</v>
          </cell>
          <cell r="O354">
            <v>9.3000000000000013E-2</v>
          </cell>
          <cell r="P354" t="str">
            <v>Yearly</v>
          </cell>
          <cell r="Q354">
            <v>989400</v>
          </cell>
          <cell r="R354">
            <v>989400</v>
          </cell>
          <cell r="S354">
            <v>0</v>
          </cell>
          <cell r="T354">
            <v>0</v>
          </cell>
          <cell r="U354">
            <v>45041</v>
          </cell>
          <cell r="V354">
            <v>0.90136986301369859</v>
          </cell>
          <cell r="W354">
            <v>0.8235603746082637</v>
          </cell>
          <cell r="X354">
            <v>9.5488000000000007E-4</v>
          </cell>
          <cell r="Y354">
            <v>0.8235603746082637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AAA</v>
          </cell>
          <cell r="AE354" t="str">
            <v>AAA</v>
          </cell>
          <cell r="AF354">
            <v>0</v>
          </cell>
          <cell r="AG354">
            <v>0</v>
          </cell>
          <cell r="AH354">
            <v>0</v>
          </cell>
          <cell r="AI354" t="str">
            <v>Scheme C TIER I</v>
          </cell>
          <cell r="AJ354" t="str">
            <v>IND AAA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N355">
            <v>3.6433297466091377E-2</v>
          </cell>
          <cell r="O355">
            <v>0</v>
          </cell>
          <cell r="P355" t="str">
            <v/>
          </cell>
          <cell r="Q355">
            <v>0</v>
          </cell>
          <cell r="R355">
            <v>40756037.229999997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C TIER I</v>
          </cell>
          <cell r="AJ355" t="e">
            <v>#N/A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N356">
            <v>5.5810690324999968E-3</v>
          </cell>
          <cell r="O356">
            <v>9.2399999999999996E-2</v>
          </cell>
          <cell r="P356" t="str">
            <v>Yearly</v>
          </cell>
          <cell r="Q356">
            <v>6015990</v>
          </cell>
          <cell r="R356">
            <v>6015990</v>
          </cell>
          <cell r="S356">
            <v>0</v>
          </cell>
          <cell r="T356">
            <v>0</v>
          </cell>
          <cell r="U356">
            <v>45467</v>
          </cell>
          <cell r="V356">
            <v>2.0657534246575344</v>
          </cell>
          <cell r="W356">
            <v>1.7034154625967983</v>
          </cell>
          <cell r="X356">
            <v>9.1500000000000001E-4</v>
          </cell>
          <cell r="Y356">
            <v>1.7034154625967983</v>
          </cell>
          <cell r="Z356">
            <v>0</v>
          </cell>
          <cell r="AA356">
            <v>0</v>
          </cell>
          <cell r="AB356" t="str">
            <v>AAA</v>
          </cell>
          <cell r="AC356" t="str">
            <v>AAA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C TIER I</v>
          </cell>
          <cell r="AJ356" t="str">
            <v>CRISIL AAA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N357">
            <v>2.3444169914303092E-2</v>
          </cell>
          <cell r="O357">
            <v>8.900000000000001E-2</v>
          </cell>
          <cell r="P357" t="str">
            <v>Yearly</v>
          </cell>
          <cell r="Q357">
            <v>25906280</v>
          </cell>
          <cell r="R357">
            <v>25906280</v>
          </cell>
          <cell r="S357">
            <v>0</v>
          </cell>
          <cell r="T357">
            <v>0</v>
          </cell>
          <cell r="U357">
            <v>47059</v>
          </cell>
          <cell r="V357">
            <v>6.4246575342465757</v>
          </cell>
          <cell r="W357">
            <v>4.6007431189189187</v>
          </cell>
          <cell r="X357">
            <v>8.3450000000000006E-4</v>
          </cell>
          <cell r="Y357">
            <v>4.6007431189189187</v>
          </cell>
          <cell r="Z357">
            <v>0</v>
          </cell>
          <cell r="AA357">
            <v>0</v>
          </cell>
          <cell r="AB357" t="str">
            <v>AAA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C TIER I</v>
          </cell>
          <cell r="AJ357" t="str">
            <v>CRISIL AAA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N358">
            <v>1.1620996415656235E-2</v>
          </cell>
          <cell r="O358">
            <v>7.8600000000000003E-2</v>
          </cell>
          <cell r="P358" t="str">
            <v>Yearly</v>
          </cell>
          <cell r="Q358">
            <v>13000000</v>
          </cell>
          <cell r="R358">
            <v>13000000</v>
          </cell>
          <cell r="S358">
            <v>0</v>
          </cell>
          <cell r="T358">
            <v>0</v>
          </cell>
          <cell r="U358">
            <v>48359</v>
          </cell>
          <cell r="V358">
            <v>9.9835616438356158</v>
          </cell>
          <cell r="W358">
            <v>6.7349730875131577</v>
          </cell>
          <cell r="X358">
            <v>7.8535025999999992E-4</v>
          </cell>
          <cell r="Y358">
            <v>6.7349730875131577</v>
          </cell>
          <cell r="Z358">
            <v>0</v>
          </cell>
          <cell r="AA358">
            <v>0</v>
          </cell>
          <cell r="AB358" t="str">
            <v>AAA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C TIER I</v>
          </cell>
          <cell r="AJ358" t="str">
            <v>CRISIL AAA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N359">
            <v>4.7531482235068732E-3</v>
          </cell>
          <cell r="O359">
            <v>8.9499999999999996E-2</v>
          </cell>
          <cell r="P359" t="str">
            <v>Yearly</v>
          </cell>
          <cell r="Q359">
            <v>5000000</v>
          </cell>
          <cell r="R359">
            <v>5000000</v>
          </cell>
          <cell r="S359">
            <v>0</v>
          </cell>
          <cell r="T359">
            <v>0</v>
          </cell>
          <cell r="U359">
            <v>47066</v>
          </cell>
          <cell r="V359">
            <v>6.4438356164383563</v>
          </cell>
          <cell r="W359">
            <v>4.6330149942631111</v>
          </cell>
          <cell r="X359">
            <v>8.9419000000000002E-8</v>
          </cell>
          <cell r="Y359">
            <v>4.6330149942631111</v>
          </cell>
          <cell r="Z359">
            <v>0</v>
          </cell>
          <cell r="AA359">
            <v>0</v>
          </cell>
          <cell r="AB359" t="str">
            <v>AAA</v>
          </cell>
          <cell r="AC359" t="str">
            <v>AAA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C TIER I</v>
          </cell>
          <cell r="AJ359" t="str">
            <v>CRISIL AAA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N360">
            <v>3.5320119618930536E-2</v>
          </cell>
          <cell r="O360">
            <v>9.0500000000000011E-2</v>
          </cell>
          <cell r="P360" t="str">
            <v>Yearly</v>
          </cell>
          <cell r="Q360">
            <v>40140863</v>
          </cell>
          <cell r="R360">
            <v>40140863</v>
          </cell>
          <cell r="S360">
            <v>0</v>
          </cell>
          <cell r="T360">
            <v>0</v>
          </cell>
          <cell r="U360">
            <v>47043</v>
          </cell>
          <cell r="V360">
            <v>6.3808219178082188</v>
          </cell>
          <cell r="W360">
            <v>4.5660921186448782</v>
          </cell>
          <cell r="X360">
            <v>8.3599999999999994E-8</v>
          </cell>
          <cell r="Y360">
            <v>4.5660921186448782</v>
          </cell>
          <cell r="Z360">
            <v>0</v>
          </cell>
          <cell r="AA360">
            <v>0</v>
          </cell>
          <cell r="AB360" t="str">
            <v>AAA</v>
          </cell>
          <cell r="AC360" t="str">
            <v>AAA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C TIER I</v>
          </cell>
          <cell r="AJ360" t="str">
            <v>CRISIL AAA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N361">
            <v>2.3168189457794437E-2</v>
          </cell>
          <cell r="O361">
            <v>8.4399999999999989E-2</v>
          </cell>
          <cell r="P361" t="str">
            <v>Yearly</v>
          </cell>
          <cell r="Q361">
            <v>25969827</v>
          </cell>
          <cell r="R361">
            <v>25969827</v>
          </cell>
          <cell r="S361">
            <v>0</v>
          </cell>
          <cell r="T361">
            <v>0</v>
          </cell>
          <cell r="U361">
            <v>47115</v>
          </cell>
          <cell r="V361">
            <v>6.5780821917808217</v>
          </cell>
          <cell r="W361">
            <v>4.7982725464339708</v>
          </cell>
          <cell r="X361">
            <v>7.6499995000000004E-4</v>
          </cell>
          <cell r="Y361">
            <v>4.7982725464339708</v>
          </cell>
          <cell r="Z361">
            <v>0</v>
          </cell>
          <cell r="AA361">
            <v>0</v>
          </cell>
          <cell r="AB361" t="str">
            <v>AAA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C TIER I</v>
          </cell>
          <cell r="AJ361" t="str">
            <v>CRISIL AAA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N362">
            <v>1.8962460951356813E-3</v>
          </cell>
          <cell r="O362">
            <v>0.09</v>
          </cell>
          <cell r="P362" t="str">
            <v>Yearly</v>
          </cell>
          <cell r="Q362">
            <v>2141330</v>
          </cell>
          <cell r="R362">
            <v>2141330</v>
          </cell>
          <cell r="S362">
            <v>0</v>
          </cell>
          <cell r="T362">
            <v>0</v>
          </cell>
          <cell r="U362">
            <v>47086</v>
          </cell>
          <cell r="V362">
            <v>6.4986301369863018</v>
          </cell>
          <cell r="W362">
            <v>4.6707375399554225</v>
          </cell>
          <cell r="X362">
            <v>7.5799000000000009E-6</v>
          </cell>
          <cell r="Y362">
            <v>4.6707375399554225</v>
          </cell>
          <cell r="Z362">
            <v>0</v>
          </cell>
          <cell r="AA362">
            <v>0</v>
          </cell>
          <cell r="AB362" t="str">
            <v>AAA</v>
          </cell>
          <cell r="AC362" t="str">
            <v>AAA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C TIER I</v>
          </cell>
          <cell r="AJ362" t="str">
            <v>CRISIL AAA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N363">
            <v>5.6567925809976405E-3</v>
          </cell>
          <cell r="O363">
            <v>8.539999999999999E-2</v>
          </cell>
          <cell r="P363" t="str">
            <v>Yearly</v>
          </cell>
          <cell r="Q363">
            <v>5982900</v>
          </cell>
          <cell r="R363">
            <v>5982900</v>
          </cell>
          <cell r="S363">
            <v>0</v>
          </cell>
          <cell r="T363">
            <v>0</v>
          </cell>
          <cell r="U363">
            <v>48974</v>
          </cell>
          <cell r="V363">
            <v>11.668493150684931</v>
          </cell>
          <cell r="W363">
            <v>7.1764844905278782</v>
          </cell>
          <cell r="X363">
            <v>8.5663999999999992E-8</v>
          </cell>
          <cell r="Y363">
            <v>7.1764844905278782</v>
          </cell>
          <cell r="Z363">
            <v>0</v>
          </cell>
          <cell r="AA363">
            <v>0</v>
          </cell>
          <cell r="AB363" t="str">
            <v>AAA</v>
          </cell>
          <cell r="AC363">
            <v>0</v>
          </cell>
          <cell r="AD363">
            <v>0</v>
          </cell>
          <cell r="AE363" t="str">
            <v>AAA</v>
          </cell>
          <cell r="AF363">
            <v>0</v>
          </cell>
          <cell r="AG363">
            <v>0</v>
          </cell>
          <cell r="AH363">
            <v>0</v>
          </cell>
          <cell r="AI363" t="str">
            <v>Scheme C TIER I</v>
          </cell>
          <cell r="AJ363" t="str">
            <v>CRISIL AAA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N364">
            <v>4.6786118222964385E-2</v>
          </cell>
          <cell r="O364">
            <v>8.5500000000000007E-2</v>
          </cell>
          <cell r="P364" t="str">
            <v>Yearly</v>
          </cell>
          <cell r="Q364">
            <v>54383237.07</v>
          </cell>
          <cell r="R364">
            <v>54383237.07</v>
          </cell>
          <cell r="S364">
            <v>0</v>
          </cell>
          <cell r="T364">
            <v>0</v>
          </cell>
          <cell r="U364">
            <v>47170</v>
          </cell>
          <cell r="V364">
            <v>6.7287671232876711</v>
          </cell>
          <cell r="W364">
            <v>4.7957085620590307</v>
          </cell>
          <cell r="X364">
            <v>8.5255000000000005E-8</v>
          </cell>
          <cell r="Y364">
            <v>4.7957085620590307</v>
          </cell>
          <cell r="Z364">
            <v>0</v>
          </cell>
          <cell r="AA364">
            <v>0</v>
          </cell>
          <cell r="AB364" t="str">
            <v>AAA</v>
          </cell>
          <cell r="AC364" t="str">
            <v>AAA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C TIER I</v>
          </cell>
          <cell r="AJ364" t="str">
            <v>CRISIL AAA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N365">
            <v>3.7929105524177587E-3</v>
          </cell>
          <cell r="O365">
            <v>8.7799999999999989E-2</v>
          </cell>
          <cell r="P365" t="str">
            <v>Yearly</v>
          </cell>
          <cell r="Q365">
            <v>4038716</v>
          </cell>
          <cell r="R365">
            <v>4038716</v>
          </cell>
          <cell r="S365">
            <v>0</v>
          </cell>
          <cell r="T365">
            <v>0</v>
          </cell>
          <cell r="U365">
            <v>46794</v>
          </cell>
          <cell r="V365">
            <v>5.7013698630136984</v>
          </cell>
          <cell r="W365">
            <v>4.3261194322858625</v>
          </cell>
          <cell r="X365">
            <v>8.6099999999999984E-8</v>
          </cell>
          <cell r="Y365">
            <v>4.3261194322858625</v>
          </cell>
          <cell r="Z365">
            <v>0</v>
          </cell>
          <cell r="AA365">
            <v>0</v>
          </cell>
          <cell r="AB365">
            <v>0</v>
          </cell>
          <cell r="AC365" t="str">
            <v>AAA</v>
          </cell>
          <cell r="AD365">
            <v>0</v>
          </cell>
          <cell r="AE365" t="str">
            <v>AAA</v>
          </cell>
          <cell r="AF365">
            <v>0</v>
          </cell>
          <cell r="AG365">
            <v>0</v>
          </cell>
          <cell r="AH365">
            <v>0</v>
          </cell>
          <cell r="AI365" t="str">
            <v>Scheme C TIER I</v>
          </cell>
          <cell r="AJ365" t="str">
            <v>[ICRA]AAA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N366">
            <v>1.869377948400483E-2</v>
          </cell>
          <cell r="O366">
            <v>8.3699999999999997E-2</v>
          </cell>
          <cell r="P366" t="str">
            <v>Half Yly</v>
          </cell>
          <cell r="Q366">
            <v>20446538</v>
          </cell>
          <cell r="R366">
            <v>20446538</v>
          </cell>
          <cell r="S366">
            <v>0</v>
          </cell>
          <cell r="T366">
            <v>0</v>
          </cell>
          <cell r="U366">
            <v>47202</v>
          </cell>
          <cell r="V366">
            <v>6.8109589041095893</v>
          </cell>
          <cell r="W366">
            <v>5.0925501515416292</v>
          </cell>
          <cell r="X366">
            <v>7.9494999999999985E-8</v>
          </cell>
          <cell r="Y366">
            <v>5.0925501515416292</v>
          </cell>
          <cell r="Z366">
            <v>0</v>
          </cell>
          <cell r="AA366">
            <v>0</v>
          </cell>
          <cell r="AB366">
            <v>0</v>
          </cell>
          <cell r="AC366" t="str">
            <v>AAA</v>
          </cell>
          <cell r="AD366" t="str">
            <v>AAA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C TIER I</v>
          </cell>
          <cell r="AJ366" t="str">
            <v>[ICRA]AAA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N367">
            <v>8.5377818205539507E-3</v>
          </cell>
          <cell r="O367">
            <v>8.6199999999999999E-2</v>
          </cell>
          <cell r="P367" t="str">
            <v>Yearly</v>
          </cell>
          <cell r="Q367">
            <v>10033363</v>
          </cell>
          <cell r="R367">
            <v>10033363</v>
          </cell>
          <cell r="S367">
            <v>0</v>
          </cell>
          <cell r="T367">
            <v>0</v>
          </cell>
          <cell r="U367">
            <v>49017</v>
          </cell>
          <cell r="V367">
            <v>11.786301369863013</v>
          </cell>
          <cell r="W367">
            <v>7.272718240710125</v>
          </cell>
          <cell r="X367">
            <v>7.1498999999999999E-6</v>
          </cell>
          <cell r="Y367">
            <v>7.272718240710125</v>
          </cell>
          <cell r="Z367">
            <v>0</v>
          </cell>
          <cell r="AA367">
            <v>0</v>
          </cell>
          <cell r="AB367" t="str">
            <v>AAA</v>
          </cell>
          <cell r="AC367">
            <v>0</v>
          </cell>
          <cell r="AD367">
            <v>0</v>
          </cell>
          <cell r="AE367" t="str">
            <v>AAA</v>
          </cell>
          <cell r="AF367">
            <v>0</v>
          </cell>
          <cell r="AG367">
            <v>0</v>
          </cell>
          <cell r="AH367">
            <v>0</v>
          </cell>
          <cell r="AI367" t="str">
            <v>Scheme C TIER I</v>
          </cell>
          <cell r="AJ367" t="str">
            <v>CRISIL AAA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N368">
            <v>5.5762900495200133E-3</v>
          </cell>
          <cell r="O368">
            <v>8.5500000000000007E-2</v>
          </cell>
          <cell r="P368" t="str">
            <v>Yearly</v>
          </cell>
          <cell r="Q368">
            <v>6302040</v>
          </cell>
          <cell r="R368">
            <v>6302040</v>
          </cell>
          <cell r="S368">
            <v>0</v>
          </cell>
          <cell r="T368">
            <v>0</v>
          </cell>
          <cell r="U368">
            <v>47204</v>
          </cell>
          <cell r="V368">
            <v>6.8219178082191778</v>
          </cell>
          <cell r="W368">
            <v>5.0085244010866123</v>
          </cell>
          <cell r="X368">
            <v>8.4050000000000002E-8</v>
          </cell>
          <cell r="Y368">
            <v>5.0085244010866123</v>
          </cell>
          <cell r="Z368">
            <v>0</v>
          </cell>
          <cell r="AA368">
            <v>0</v>
          </cell>
          <cell r="AB368" t="str">
            <v>AAA</v>
          </cell>
          <cell r="AC368" t="str">
            <v>AAA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C TIER I</v>
          </cell>
          <cell r="AJ368" t="str">
            <v>CRISIL AAA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N369">
            <v>4.6179537807500958E-3</v>
          </cell>
          <cell r="O369">
            <v>8.2699999999999996E-2</v>
          </cell>
          <cell r="P369" t="str">
            <v>Yearly</v>
          </cell>
          <cell r="Q369">
            <v>5350951</v>
          </cell>
          <cell r="R369">
            <v>5350951</v>
          </cell>
          <cell r="S369">
            <v>0</v>
          </cell>
          <cell r="T369">
            <v>0</v>
          </cell>
          <cell r="U369">
            <v>47205</v>
          </cell>
          <cell r="V369">
            <v>6.8246575342465752</v>
          </cell>
          <cell r="W369">
            <v>5.0485996811262535</v>
          </cell>
          <cell r="X369">
            <v>6.9699937000000006E-6</v>
          </cell>
          <cell r="Y369">
            <v>5.0485996811262535</v>
          </cell>
          <cell r="Z369">
            <v>0</v>
          </cell>
          <cell r="AA369">
            <v>0</v>
          </cell>
          <cell r="AB369" t="str">
            <v>AAA</v>
          </cell>
          <cell r="AC369" t="str">
            <v>AAA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C TIER I</v>
          </cell>
          <cell r="AJ369" t="str">
            <v>CRISIL AAA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N370">
            <v>1.8843452117622776E-2</v>
          </cell>
          <cell r="O370">
            <v>7.6999999999999999E-2</v>
          </cell>
          <cell r="P370" t="str">
            <v>Yearly</v>
          </cell>
          <cell r="Q370">
            <v>21394539</v>
          </cell>
          <cell r="R370">
            <v>21394539</v>
          </cell>
          <cell r="S370">
            <v>0</v>
          </cell>
          <cell r="T370">
            <v>0</v>
          </cell>
          <cell r="U370">
            <v>47374</v>
          </cell>
          <cell r="V370">
            <v>7.2876712328767121</v>
          </cell>
          <cell r="W370">
            <v>5.1566970065963398</v>
          </cell>
          <cell r="X370">
            <v>7.4135999999999996E-6</v>
          </cell>
          <cell r="Y370">
            <v>5.1566970065963398</v>
          </cell>
          <cell r="Z370">
            <v>0</v>
          </cell>
          <cell r="AA370">
            <v>0</v>
          </cell>
          <cell r="AB370" t="str">
            <v>AAA</v>
          </cell>
          <cell r="AC370" t="str">
            <v>AAA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C TIER I</v>
          </cell>
          <cell r="AJ370" t="str">
            <v>CRISIL AAA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N371">
            <v>1.774699376500752E-3</v>
          </cell>
          <cell r="O371">
            <v>7.4900000000000008E-2</v>
          </cell>
          <cell r="P371" t="str">
            <v>Yearly</v>
          </cell>
          <cell r="Q371">
            <v>2004000</v>
          </cell>
          <cell r="R371">
            <v>2004000</v>
          </cell>
          <cell r="S371">
            <v>0</v>
          </cell>
          <cell r="T371">
            <v>0</v>
          </cell>
          <cell r="U371">
            <v>47331</v>
          </cell>
          <cell r="V371">
            <v>7.1698630136986301</v>
          </cell>
          <cell r="W371">
            <v>5.0718547562580634</v>
          </cell>
          <cell r="X371">
            <v>7.5449999999999998E-6</v>
          </cell>
          <cell r="Y371">
            <v>5.0718547562580634</v>
          </cell>
          <cell r="Z371">
            <v>0</v>
          </cell>
          <cell r="AA371">
            <v>0</v>
          </cell>
          <cell r="AB371" t="str">
            <v>AAA</v>
          </cell>
          <cell r="AC371">
            <v>0</v>
          </cell>
          <cell r="AD371" t="str">
            <v>AAA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C TIER I</v>
          </cell>
          <cell r="AJ371" t="str">
            <v>CRISIL AAA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N372">
            <v>9.9767661351048923E-3</v>
          </cell>
          <cell r="O372">
            <v>8.0500000000000002E-2</v>
          </cell>
          <cell r="P372" t="str">
            <v>Yearly</v>
          </cell>
          <cell r="Q372">
            <v>11289608</v>
          </cell>
          <cell r="R372">
            <v>11289608</v>
          </cell>
          <cell r="S372">
            <v>0</v>
          </cell>
          <cell r="T372">
            <v>0</v>
          </cell>
          <cell r="U372">
            <v>47413</v>
          </cell>
          <cell r="V372">
            <v>7.3945205479452056</v>
          </cell>
          <cell r="W372">
            <v>5.2010825785871155</v>
          </cell>
          <cell r="X372">
            <v>7.828499999999998E-6</v>
          </cell>
          <cell r="Y372">
            <v>5.2010825785871155</v>
          </cell>
          <cell r="Z372">
            <v>0</v>
          </cell>
          <cell r="AA372">
            <v>0</v>
          </cell>
          <cell r="AB372" t="str">
            <v>AAA</v>
          </cell>
          <cell r="AC372" t="str">
            <v>AAA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C TIER I</v>
          </cell>
          <cell r="AJ372" t="str">
            <v>CRISIL AAA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N373">
            <v>5.6502275134695827E-3</v>
          </cell>
          <cell r="O373">
            <v>8.539999999999999E-2</v>
          </cell>
          <cell r="P373" t="str">
            <v>Half Yly</v>
          </cell>
          <cell r="Q373">
            <v>6493699</v>
          </cell>
          <cell r="R373">
            <v>6493699</v>
          </cell>
          <cell r="S373">
            <v>0</v>
          </cell>
          <cell r="T373">
            <v>0</v>
          </cell>
          <cell r="U373">
            <v>47072</v>
          </cell>
          <cell r="V373">
            <v>6.4602739726027396</v>
          </cell>
          <cell r="W373">
            <v>4.9292246555119972</v>
          </cell>
          <cell r="X373">
            <v>6.9782554000000006E-6</v>
          </cell>
          <cell r="Y373">
            <v>4.9292246555119972</v>
          </cell>
          <cell r="Z373">
            <v>0</v>
          </cell>
          <cell r="AA373">
            <v>0</v>
          </cell>
          <cell r="AB373" t="str">
            <v>AAA</v>
          </cell>
          <cell r="AC373" t="str">
            <v>AAA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C TIER I</v>
          </cell>
          <cell r="AJ373" t="str">
            <v>CRISIL AAA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N374">
            <v>7.0621604243622255E-3</v>
          </cell>
          <cell r="O374">
            <v>7.3200000000000001E-2</v>
          </cell>
          <cell r="P374" t="str">
            <v>Yearly</v>
          </cell>
          <cell r="Q374">
            <v>8421016</v>
          </cell>
          <cell r="R374">
            <v>8421016</v>
          </cell>
          <cell r="S374">
            <v>0</v>
          </cell>
          <cell r="T374">
            <v>0</v>
          </cell>
          <cell r="U374">
            <v>47316</v>
          </cell>
          <cell r="V374">
            <v>7.1287671232876715</v>
          </cell>
          <cell r="W374">
            <v>5.0611820018014857</v>
          </cell>
          <cell r="X374">
            <v>6.933300000000001E-6</v>
          </cell>
          <cell r="Y374">
            <v>5.0611820018014857</v>
          </cell>
          <cell r="Z374">
            <v>0</v>
          </cell>
          <cell r="AA374">
            <v>0</v>
          </cell>
          <cell r="AB374" t="str">
            <v>AAA</v>
          </cell>
          <cell r="AC374" t="str">
            <v>AAA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C TIER I</v>
          </cell>
          <cell r="AJ374" t="str">
            <v>CRISIL AAA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N375">
            <v>3.7457965383928754E-3</v>
          </cell>
          <cell r="O375">
            <v>8.4100000000000008E-2</v>
          </cell>
          <cell r="P375" t="str">
            <v>Half Yly</v>
          </cell>
          <cell r="Q375">
            <v>4254560</v>
          </cell>
          <cell r="R375">
            <v>4254560</v>
          </cell>
          <cell r="S375">
            <v>0</v>
          </cell>
          <cell r="T375">
            <v>0</v>
          </cell>
          <cell r="U375">
            <v>47192</v>
          </cell>
          <cell r="V375">
            <v>6.7890410958904113</v>
          </cell>
          <cell r="W375">
            <v>5.0653368355697426</v>
          </cell>
          <cell r="X375">
            <v>7.4607999999999989E-6</v>
          </cell>
          <cell r="Y375">
            <v>5.0653368355697426</v>
          </cell>
          <cell r="Z375">
            <v>0</v>
          </cell>
          <cell r="AA375">
            <v>0</v>
          </cell>
          <cell r="AB375">
            <v>0</v>
          </cell>
          <cell r="AC375" t="str">
            <v>AAA</v>
          </cell>
          <cell r="AD375" t="str">
            <v>AAA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C TIER I</v>
          </cell>
          <cell r="AJ375" t="str">
            <v>[ICRA]AAA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N376">
            <v>5.2805777390425683E-3</v>
          </cell>
          <cell r="O376">
            <v>7.5399999999999995E-2</v>
          </cell>
          <cell r="P376" t="str">
            <v>Yearly</v>
          </cell>
          <cell r="Q376">
            <v>6000000</v>
          </cell>
          <cell r="R376">
            <v>6000000</v>
          </cell>
          <cell r="S376">
            <v>0</v>
          </cell>
          <cell r="T376">
            <v>0</v>
          </cell>
          <cell r="U376">
            <v>49154</v>
          </cell>
          <cell r="V376">
            <v>12.158904109589042</v>
          </cell>
          <cell r="W376">
            <v>7.6664830559258226</v>
          </cell>
          <cell r="X376">
            <v>7.4909999999999987E-8</v>
          </cell>
          <cell r="Y376">
            <v>7.6664830559258226</v>
          </cell>
          <cell r="Z376">
            <v>0</v>
          </cell>
          <cell r="AA376">
            <v>0</v>
          </cell>
          <cell r="AB376" t="str">
            <v>AAA</v>
          </cell>
          <cell r="AC376" t="str">
            <v>AAA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C TIER I</v>
          </cell>
          <cell r="AJ376" t="str">
            <v>CRISIL AAA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N377">
            <v>8.1538701878286473E-3</v>
          </cell>
          <cell r="O377">
            <v>7.8799999999999995E-2</v>
          </cell>
          <cell r="P377" t="str">
            <v>Yearly</v>
          </cell>
          <cell r="Q377">
            <v>9485344</v>
          </cell>
          <cell r="R377">
            <v>9485344</v>
          </cell>
          <cell r="S377">
            <v>0</v>
          </cell>
          <cell r="T377">
            <v>0</v>
          </cell>
          <cell r="U377">
            <v>48590</v>
          </cell>
          <cell r="V377">
            <v>10.616438356164384</v>
          </cell>
          <cell r="W377">
            <v>6.8586659931985796</v>
          </cell>
          <cell r="X377">
            <v>7.139996399999999E-6</v>
          </cell>
          <cell r="Y377">
            <v>6.8586659931985796</v>
          </cell>
          <cell r="Z377">
            <v>0</v>
          </cell>
          <cell r="AA377">
            <v>0</v>
          </cell>
          <cell r="AB377" t="str">
            <v>AAA</v>
          </cell>
          <cell r="AC377" t="str">
            <v>AAA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C TIER I</v>
          </cell>
          <cell r="AJ377" t="str">
            <v>CRISIL AAA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N378">
            <v>4.8868453231114863E-3</v>
          </cell>
          <cell r="O378">
            <v>9.3000000000000013E-2</v>
          </cell>
          <cell r="P378" t="str">
            <v>Yearly</v>
          </cell>
          <cell r="Q378">
            <v>5656666</v>
          </cell>
          <cell r="R378">
            <v>5656666</v>
          </cell>
          <cell r="S378">
            <v>0</v>
          </cell>
          <cell r="T378">
            <v>0</v>
          </cell>
          <cell r="U378">
            <v>47365</v>
          </cell>
          <cell r="V378">
            <v>7.2630136986301368</v>
          </cell>
          <cell r="W378">
            <v>4.9692549001904878</v>
          </cell>
          <cell r="X378">
            <v>6.9749936999999997E-6</v>
          </cell>
          <cell r="Y378">
            <v>4.9692549001904878</v>
          </cell>
          <cell r="Z378">
            <v>0</v>
          </cell>
          <cell r="AA378">
            <v>0</v>
          </cell>
          <cell r="AB378" t="str">
            <v>AAA</v>
          </cell>
          <cell r="AC378" t="str">
            <v>AAA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C TIER I</v>
          </cell>
          <cell r="AJ378" t="str">
            <v>CRISIL AAA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N379">
            <v>6.3040783817946864E-3</v>
          </cell>
          <cell r="O379">
            <v>7.3599999999999999E-2</v>
          </cell>
          <cell r="P379" t="str">
            <v>Yearly</v>
          </cell>
          <cell r="Q379">
            <v>6963007</v>
          </cell>
          <cell r="R379">
            <v>6963007</v>
          </cell>
          <cell r="S379">
            <v>0</v>
          </cell>
          <cell r="T379">
            <v>0</v>
          </cell>
          <cell r="U379">
            <v>46312</v>
          </cell>
          <cell r="V379">
            <v>0</v>
          </cell>
          <cell r="W379">
            <v>0</v>
          </cell>
          <cell r="X379">
            <v>7.4549000000000001E-8</v>
          </cell>
          <cell r="Y379">
            <v>3.4924440682127966</v>
          </cell>
          <cell r="Z379">
            <v>0</v>
          </cell>
          <cell r="AA379">
            <v>0</v>
          </cell>
          <cell r="AB379" t="str">
            <v>AAA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C TIER I</v>
          </cell>
          <cell r="AJ379" t="str">
            <v>CRISIL AAA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N380">
            <v>6.806709212921906E-3</v>
          </cell>
          <cell r="O380">
            <v>6.0899999999999996E-2</v>
          </cell>
          <cell r="P380" t="str">
            <v>Yearly</v>
          </cell>
          <cell r="Q380">
            <v>7879680</v>
          </cell>
          <cell r="R380">
            <v>7879680</v>
          </cell>
          <cell r="S380">
            <v>0</v>
          </cell>
          <cell r="T380">
            <v>0</v>
          </cell>
          <cell r="U380">
            <v>46444</v>
          </cell>
          <cell r="V380">
            <v>0</v>
          </cell>
          <cell r="W380">
            <v>0</v>
          </cell>
          <cell r="X380">
            <v>6.4745999999999998E-6</v>
          </cell>
          <cell r="Y380">
            <v>3.897670926526565</v>
          </cell>
          <cell r="Z380">
            <v>0</v>
          </cell>
          <cell r="AA380">
            <v>0</v>
          </cell>
          <cell r="AB380" t="str">
            <v>AAA</v>
          </cell>
          <cell r="AC380" t="str">
            <v>AAA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C TIER I</v>
          </cell>
          <cell r="AJ380" t="str">
            <v>CRISIL AAA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N381">
            <v>9.5050212936778743E-3</v>
          </cell>
          <cell r="O381">
            <v>7.4099999999999999E-2</v>
          </cell>
          <cell r="P381" t="str">
            <v>Yearly</v>
          </cell>
          <cell r="Q381">
            <v>1041510</v>
          </cell>
          <cell r="R381">
            <v>1041510</v>
          </cell>
          <cell r="S381">
            <v>0</v>
          </cell>
          <cell r="T381">
            <v>0</v>
          </cell>
          <cell r="U381">
            <v>47317</v>
          </cell>
          <cell r="V381">
            <v>0</v>
          </cell>
          <cell r="W381">
            <v>0</v>
          </cell>
          <cell r="X381">
            <v>5.6767999999999996E-6</v>
          </cell>
          <cell r="Y381">
            <v>5.0418202698664247</v>
          </cell>
          <cell r="Z381">
            <v>0</v>
          </cell>
          <cell r="AA381">
            <v>0</v>
          </cell>
          <cell r="AB381" t="str">
            <v>AAA</v>
          </cell>
          <cell r="AC381">
            <v>0</v>
          </cell>
          <cell r="AD381">
            <v>0</v>
          </cell>
          <cell r="AE381">
            <v>0</v>
          </cell>
          <cell r="AF381" t="str">
            <v>AAA</v>
          </cell>
          <cell r="AG381">
            <v>0</v>
          </cell>
          <cell r="AH381">
            <v>0</v>
          </cell>
          <cell r="AI381" t="str">
            <v>Scheme C TIER II</v>
          </cell>
          <cell r="AJ381" t="str">
            <v>CRISIL AAA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N382">
            <v>1.022641334084977E-2</v>
          </cell>
          <cell r="O382">
            <v>8.6199999999999999E-2</v>
          </cell>
          <cell r="P382" t="str">
            <v>Yearly</v>
          </cell>
          <cell r="Q382">
            <v>1114818</v>
          </cell>
          <cell r="R382">
            <v>1114818</v>
          </cell>
          <cell r="S382">
            <v>0</v>
          </cell>
          <cell r="T382">
            <v>0</v>
          </cell>
          <cell r="U382">
            <v>49017</v>
          </cell>
          <cell r="V382">
            <v>0</v>
          </cell>
          <cell r="W382">
            <v>0</v>
          </cell>
          <cell r="X382">
            <v>7.1498999999999999E-6</v>
          </cell>
          <cell r="Y382">
            <v>7.272718240710125</v>
          </cell>
          <cell r="Z382">
            <v>0</v>
          </cell>
          <cell r="AA382">
            <v>0</v>
          </cell>
          <cell r="AB382" t="str">
            <v>AAA</v>
          </cell>
          <cell r="AC382">
            <v>0</v>
          </cell>
          <cell r="AD382">
            <v>0</v>
          </cell>
          <cell r="AE382">
            <v>0</v>
          </cell>
          <cell r="AF382" t="str">
            <v>AAA</v>
          </cell>
          <cell r="AG382">
            <v>0</v>
          </cell>
          <cell r="AH382">
            <v>0</v>
          </cell>
          <cell r="AI382" t="str">
            <v>Scheme C TIER II</v>
          </cell>
          <cell r="AJ382" t="str">
            <v>CRISIL AAA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N383">
            <v>2.9890227408778808E-2</v>
          </cell>
          <cell r="O383">
            <v>8.8499999999999995E-2</v>
          </cell>
          <cell r="P383" t="str">
            <v>Yearly</v>
          </cell>
          <cell r="Q383">
            <v>3268948</v>
          </cell>
          <cell r="R383">
            <v>3268948</v>
          </cell>
          <cell r="S383">
            <v>0</v>
          </cell>
          <cell r="T383">
            <v>0</v>
          </cell>
          <cell r="U383">
            <v>45631</v>
          </cell>
          <cell r="V383">
            <v>0</v>
          </cell>
          <cell r="W383">
            <v>0</v>
          </cell>
          <cell r="X383">
            <v>7.4350000000000001E-8</v>
          </cell>
          <cell r="Y383">
            <v>2.1253807463190633</v>
          </cell>
          <cell r="Z383">
            <v>0</v>
          </cell>
          <cell r="AA383">
            <v>0</v>
          </cell>
          <cell r="AB383" t="str">
            <v>AAA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C TIER II</v>
          </cell>
          <cell r="AJ383" t="str">
            <v>CRISIL AAA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N384">
            <v>9.9859589618033883E-3</v>
          </cell>
          <cell r="O384">
            <v>8.199999999999999E-2</v>
          </cell>
          <cell r="P384" t="str">
            <v>Half Yly</v>
          </cell>
          <cell r="Q384">
            <v>1001800</v>
          </cell>
          <cell r="R384">
            <v>1001800</v>
          </cell>
          <cell r="S384">
            <v>0</v>
          </cell>
          <cell r="T384">
            <v>0</v>
          </cell>
          <cell r="U384">
            <v>46821</v>
          </cell>
          <cell r="V384">
            <v>0</v>
          </cell>
          <cell r="W384">
            <v>0</v>
          </cell>
          <cell r="X384">
            <v>8.1672999999999993E-8</v>
          </cell>
          <cell r="Y384">
            <v>4.4826021564271237</v>
          </cell>
          <cell r="Z384">
            <v>0</v>
          </cell>
          <cell r="AA384">
            <v>0</v>
          </cell>
          <cell r="AB384" t="str">
            <v>AAA</v>
          </cell>
          <cell r="AC384">
            <v>0</v>
          </cell>
          <cell r="AD384">
            <v>0</v>
          </cell>
          <cell r="AE384">
            <v>0</v>
          </cell>
          <cell r="AF384" t="str">
            <v>AAA</v>
          </cell>
          <cell r="AG384">
            <v>0</v>
          </cell>
          <cell r="AH384">
            <v>0</v>
          </cell>
          <cell r="AI384" t="str">
            <v>Scheme C TIER II</v>
          </cell>
          <cell r="AJ384" t="str">
            <v>CRISIL AAA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N385">
            <v>1.9723233821904669E-2</v>
          </cell>
          <cell r="O385">
            <v>8.4000000000000005E-2</v>
          </cell>
          <cell r="P385" t="str">
            <v>Yearly</v>
          </cell>
          <cell r="Q385">
            <v>2049892</v>
          </cell>
          <cell r="R385">
            <v>2049892</v>
          </cell>
          <cell r="S385">
            <v>0</v>
          </cell>
          <cell r="T385">
            <v>0</v>
          </cell>
          <cell r="U385">
            <v>45616</v>
          </cell>
          <cell r="V385">
            <v>0</v>
          </cell>
          <cell r="W385">
            <v>0</v>
          </cell>
          <cell r="X385">
            <v>7.4999999999999997E-8</v>
          </cell>
          <cell r="Y385">
            <v>2.0951623724557313</v>
          </cell>
          <cell r="Z385">
            <v>0</v>
          </cell>
          <cell r="AA385">
            <v>0</v>
          </cell>
          <cell r="AB385" t="str">
            <v>AAA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C TIER II</v>
          </cell>
          <cell r="AJ385" t="str">
            <v>CRISIL AAA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N386">
            <v>1.9229277002364775E-2</v>
          </cell>
          <cell r="O386">
            <v>7.2700000000000001E-2</v>
          </cell>
          <cell r="P386" t="str">
            <v>Yearly</v>
          </cell>
          <cell r="Q386">
            <v>2075045.33</v>
          </cell>
          <cell r="R386">
            <v>2075045.33</v>
          </cell>
          <cell r="S386">
            <v>0</v>
          </cell>
          <cell r="T386">
            <v>0</v>
          </cell>
          <cell r="U386">
            <v>46553</v>
          </cell>
          <cell r="V386">
            <v>0</v>
          </cell>
          <cell r="W386">
            <v>0</v>
          </cell>
          <cell r="X386">
            <v>7.0753000000000012E-8</v>
          </cell>
          <cell r="Y386">
            <v>4.0576395318698193</v>
          </cell>
          <cell r="Z386">
            <v>0</v>
          </cell>
          <cell r="AA386">
            <v>0</v>
          </cell>
          <cell r="AB386" t="str">
            <v>AAA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C TIER II</v>
          </cell>
          <cell r="AJ386" t="str">
            <v>CRISIL AAA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N387">
            <v>9.8705404743940212E-3</v>
          </cell>
          <cell r="O387">
            <v>8.1500000000000003E-2</v>
          </cell>
          <cell r="P387" t="str">
            <v>Yearly</v>
          </cell>
          <cell r="Q387">
            <v>987576</v>
          </cell>
          <cell r="R387">
            <v>987576</v>
          </cell>
          <cell r="S387">
            <v>0</v>
          </cell>
          <cell r="T387">
            <v>0</v>
          </cell>
          <cell r="U387">
            <v>45721</v>
          </cell>
          <cell r="V387">
            <v>0</v>
          </cell>
          <cell r="W387">
            <v>0</v>
          </cell>
          <cell r="X387">
            <v>8.385E-8</v>
          </cell>
          <cell r="Y387">
            <v>2.3730874953793784</v>
          </cell>
          <cell r="Z387">
            <v>0</v>
          </cell>
          <cell r="AA387">
            <v>0</v>
          </cell>
          <cell r="AB387" t="str">
            <v>AAA</v>
          </cell>
          <cell r="AC387" t="str">
            <v>AAA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C TIER II</v>
          </cell>
          <cell r="AJ387" t="str">
            <v>CRISIL AAA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N388">
            <v>1.9994988129740033E-2</v>
          </cell>
          <cell r="O388">
            <v>8.6999999999999994E-2</v>
          </cell>
          <cell r="P388" t="str">
            <v>Yearly</v>
          </cell>
          <cell r="Q388">
            <v>2219438</v>
          </cell>
          <cell r="R388">
            <v>2219438</v>
          </cell>
          <cell r="S388">
            <v>0</v>
          </cell>
          <cell r="T388">
            <v>0</v>
          </cell>
          <cell r="U388">
            <v>45791</v>
          </cell>
          <cell r="V388">
            <v>0</v>
          </cell>
          <cell r="W388">
            <v>0</v>
          </cell>
          <cell r="X388">
            <v>6.4500000000000002E-8</v>
          </cell>
          <cell r="Y388">
            <v>2.5377886412784054</v>
          </cell>
          <cell r="Z388">
            <v>0</v>
          </cell>
          <cell r="AA388">
            <v>0</v>
          </cell>
          <cell r="AB388" t="str">
            <v>AAA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C TIER II</v>
          </cell>
          <cell r="AJ388" t="str">
            <v>CRISIL AAA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N389">
            <v>2.9029170993399186E-2</v>
          </cell>
          <cell r="O389">
            <v>6.8000000000000005E-2</v>
          </cell>
          <cell r="P389" t="str">
            <v>Yearly</v>
          </cell>
          <cell r="Q389">
            <v>3080542</v>
          </cell>
          <cell r="R389">
            <v>3080542</v>
          </cell>
          <cell r="S389">
            <v>0</v>
          </cell>
          <cell r="T389">
            <v>0</v>
          </cell>
          <cell r="U389">
            <v>44910</v>
          </cell>
          <cell r="V389">
            <v>0</v>
          </cell>
          <cell r="W389">
            <v>0</v>
          </cell>
          <cell r="X389">
            <v>4.6999999999999997E-8</v>
          </cell>
          <cell r="Y389">
            <v>0.50999341150643507</v>
          </cell>
          <cell r="Z389">
            <v>0</v>
          </cell>
          <cell r="AA389">
            <v>0</v>
          </cell>
          <cell r="AB389" t="str">
            <v>AAA</v>
          </cell>
          <cell r="AC389" t="str">
            <v>AAA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C TIER II</v>
          </cell>
          <cell r="AJ389" t="str">
            <v>CRISIL AAA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N390">
            <v>9.8943527047011554E-3</v>
          </cell>
          <cell r="O390">
            <v>7.9299999999999995E-2</v>
          </cell>
          <cell r="P390" t="str">
            <v>Yearly</v>
          </cell>
          <cell r="Q390">
            <v>1003144</v>
          </cell>
          <cell r="R390">
            <v>1003144</v>
          </cell>
          <cell r="S390">
            <v>0</v>
          </cell>
          <cell r="T390">
            <v>0</v>
          </cell>
          <cell r="U390">
            <v>46162</v>
          </cell>
          <cell r="V390">
            <v>0</v>
          </cell>
          <cell r="W390">
            <v>0</v>
          </cell>
          <cell r="X390">
            <v>7.8600000000000016E-8</v>
          </cell>
          <cell r="Y390">
            <v>3.3170376862418283</v>
          </cell>
          <cell r="Z390">
            <v>0</v>
          </cell>
          <cell r="AA390">
            <v>0</v>
          </cell>
          <cell r="AB390" t="str">
            <v>AAA</v>
          </cell>
          <cell r="AC390" t="str">
            <v>AAA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C TIER II</v>
          </cell>
          <cell r="AJ390" t="str">
            <v>CRISIL AAA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N391">
            <v>9.1454093963199944E-3</v>
          </cell>
          <cell r="O391">
            <v>7.0499999999999993E-2</v>
          </cell>
          <cell r="P391" t="str">
            <v>Yearly</v>
          </cell>
          <cell r="Q391">
            <v>991686</v>
          </cell>
          <cell r="R391">
            <v>991686</v>
          </cell>
          <cell r="S391">
            <v>0</v>
          </cell>
          <cell r="T391">
            <v>0</v>
          </cell>
          <cell r="U391">
            <v>48183</v>
          </cell>
          <cell r="V391">
            <v>0</v>
          </cell>
          <cell r="W391">
            <v>0</v>
          </cell>
          <cell r="X391">
            <v>7.1699999E-6</v>
          </cell>
          <cell r="Y391">
            <v>6.4252278135008734</v>
          </cell>
          <cell r="Z391">
            <v>0</v>
          </cell>
          <cell r="AA391">
            <v>0</v>
          </cell>
          <cell r="AB391" t="str">
            <v>AAA</v>
          </cell>
          <cell r="AC391" t="str">
            <v>AAA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C TIER II</v>
          </cell>
          <cell r="AJ391" t="str">
            <v>CRISIL AAA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N392">
            <v>6.1518641626524991E-3</v>
          </cell>
          <cell r="O392">
            <v>0.09</v>
          </cell>
          <cell r="P392" t="str">
            <v>Yearly</v>
          </cell>
          <cell r="Q392">
            <v>669440.80000000005</v>
          </cell>
          <cell r="R392">
            <v>669440.80000000005</v>
          </cell>
          <cell r="S392">
            <v>0</v>
          </cell>
          <cell r="T392">
            <v>0</v>
          </cell>
          <cell r="U392">
            <v>46412</v>
          </cell>
          <cell r="V392">
            <v>0</v>
          </cell>
          <cell r="W392">
            <v>0</v>
          </cell>
          <cell r="X392">
            <v>6.4500000000000002E-8</v>
          </cell>
          <cell r="Y392">
            <v>3.6519949185849563</v>
          </cell>
          <cell r="Z392">
            <v>0</v>
          </cell>
          <cell r="AA392">
            <v>0</v>
          </cell>
          <cell r="AB392" t="str">
            <v>AAA</v>
          </cell>
          <cell r="AC392" t="str">
            <v>AAA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C TIER II</v>
          </cell>
          <cell r="AJ392" t="str">
            <v>CRISIL AAA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N393">
            <v>3.6688334879476897E-2</v>
          </cell>
          <cell r="O393">
            <v>6.0899999999999996E-2</v>
          </cell>
          <cell r="P393" t="str">
            <v>Yearly</v>
          </cell>
          <cell r="Q393">
            <v>3935768</v>
          </cell>
          <cell r="R393">
            <v>3935768</v>
          </cell>
          <cell r="S393">
            <v>0</v>
          </cell>
          <cell r="T393">
            <v>0</v>
          </cell>
          <cell r="U393">
            <v>46444</v>
          </cell>
          <cell r="V393">
            <v>0</v>
          </cell>
          <cell r="W393">
            <v>0</v>
          </cell>
          <cell r="X393">
            <v>6.4745999999999998E-6</v>
          </cell>
          <cell r="Y393">
            <v>3.897670926526565</v>
          </cell>
          <cell r="Z393">
            <v>0</v>
          </cell>
          <cell r="AA393">
            <v>0</v>
          </cell>
          <cell r="AB393" t="str">
            <v>AAA</v>
          </cell>
          <cell r="AC393" t="str">
            <v>AAA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C TIER II</v>
          </cell>
          <cell r="AJ393" t="str">
            <v>CRISIL AAA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N394">
            <v>9.0884084484176477E-3</v>
          </cell>
          <cell r="O394">
            <v>6.4500000000000002E-2</v>
          </cell>
          <cell r="P394" t="str">
            <v>Yearly</v>
          </cell>
          <cell r="Q394">
            <v>1000000</v>
          </cell>
          <cell r="R394">
            <v>1000000</v>
          </cell>
          <cell r="S394">
            <v>0</v>
          </cell>
          <cell r="T394">
            <v>0</v>
          </cell>
          <cell r="U394">
            <v>46919</v>
          </cell>
          <cell r="V394">
            <v>0</v>
          </cell>
          <cell r="W394">
            <v>0</v>
          </cell>
          <cell r="X394">
            <v>6.4450999999999995E-6</v>
          </cell>
          <cell r="Y394">
            <v>4.4984818335752612</v>
          </cell>
          <cell r="Z394">
            <v>0</v>
          </cell>
          <cell r="AA394">
            <v>0</v>
          </cell>
          <cell r="AB394">
            <v>0</v>
          </cell>
          <cell r="AC394" t="str">
            <v>AAA</v>
          </cell>
          <cell r="AD394" t="str">
            <v>AAA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C TIER II</v>
          </cell>
          <cell r="AJ394" t="str">
            <v>[ICRA]AAA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N395">
            <v>2.5247682913539654E-2</v>
          </cell>
          <cell r="O395">
            <v>0</v>
          </cell>
          <cell r="P395" t="str">
            <v/>
          </cell>
          <cell r="Q395">
            <v>0</v>
          </cell>
          <cell r="R395">
            <v>2619957.21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C TIER II</v>
          </cell>
          <cell r="AJ395" t="e">
            <v>#N/A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N396">
            <v>9.7217598091929504E-3</v>
          </cell>
          <cell r="O396">
            <v>7.6999999999999999E-2</v>
          </cell>
          <cell r="P396" t="str">
            <v>Yearly</v>
          </cell>
          <cell r="Q396">
            <v>989384</v>
          </cell>
          <cell r="R396">
            <v>989384</v>
          </cell>
          <cell r="S396">
            <v>0</v>
          </cell>
          <cell r="T396">
            <v>0</v>
          </cell>
          <cell r="U396">
            <v>46731</v>
          </cell>
          <cell r="V396">
            <v>0</v>
          </cell>
          <cell r="W396">
            <v>0</v>
          </cell>
          <cell r="X396">
            <v>7.8498000000000006E-8</v>
          </cell>
          <cell r="Y396">
            <v>4.2401977631297587</v>
          </cell>
          <cell r="Z396">
            <v>0</v>
          </cell>
          <cell r="AA396">
            <v>0</v>
          </cell>
          <cell r="AB396" t="str">
            <v>AAA</v>
          </cell>
          <cell r="AC396" t="str">
            <v>AAA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C TIER II</v>
          </cell>
          <cell r="AJ396" t="str">
            <v>CRISIL AAA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N397">
            <v>9.8241013251224394E-3</v>
          </cell>
          <cell r="O397">
            <v>0.09</v>
          </cell>
          <cell r="P397" t="str">
            <v>Yearly</v>
          </cell>
          <cell r="Q397">
            <v>1013100</v>
          </cell>
          <cell r="R397">
            <v>1013100</v>
          </cell>
          <cell r="S397">
            <v>0</v>
          </cell>
          <cell r="T397">
            <v>0</v>
          </cell>
          <cell r="U397">
            <v>45025</v>
          </cell>
          <cell r="V397">
            <v>0</v>
          </cell>
          <cell r="W397">
            <v>0</v>
          </cell>
          <cell r="X397">
            <v>8.6140000000000002E-8</v>
          </cell>
          <cell r="Y397">
            <v>0.80504529344286746</v>
          </cell>
          <cell r="Z397">
            <v>0</v>
          </cell>
          <cell r="AA397">
            <v>0</v>
          </cell>
          <cell r="AB397" t="str">
            <v>AAA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C TIER II</v>
          </cell>
          <cell r="AJ397" t="str">
            <v>CRISIL AAA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N398">
            <v>9.7856317082118446E-3</v>
          </cell>
          <cell r="O398">
            <v>9.8000000000000004E-2</v>
          </cell>
          <cell r="P398" t="str">
            <v>Yearly</v>
          </cell>
          <cell r="Q398">
            <v>1027900</v>
          </cell>
          <cell r="R398">
            <v>1027900</v>
          </cell>
          <cell r="S398">
            <v>0</v>
          </cell>
          <cell r="T398">
            <v>0</v>
          </cell>
          <cell r="U398">
            <v>44916</v>
          </cell>
          <cell r="V398">
            <v>0</v>
          </cell>
          <cell r="W398">
            <v>0</v>
          </cell>
          <cell r="X398">
            <v>8.9611999999999995E-8</v>
          </cell>
          <cell r="Y398">
            <v>0.52158340388412627</v>
          </cell>
          <cell r="Z398">
            <v>0</v>
          </cell>
          <cell r="AA398">
            <v>0</v>
          </cell>
          <cell r="AB398">
            <v>0</v>
          </cell>
          <cell r="AC398" t="str">
            <v>AAA</v>
          </cell>
          <cell r="AD398" t="str">
            <v>AAA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C TIER II</v>
          </cell>
          <cell r="AJ398" t="str">
            <v>[ICRA]AAA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N399">
            <v>9.7957984030617139E-3</v>
          </cell>
          <cell r="O399">
            <v>9.3000000000000013E-2</v>
          </cell>
          <cell r="P399" t="str">
            <v>Yearly</v>
          </cell>
          <cell r="Q399">
            <v>989400</v>
          </cell>
          <cell r="R399">
            <v>989400</v>
          </cell>
          <cell r="S399">
            <v>0</v>
          </cell>
          <cell r="T399">
            <v>0</v>
          </cell>
          <cell r="U399">
            <v>45041</v>
          </cell>
          <cell r="V399">
            <v>0</v>
          </cell>
          <cell r="W399">
            <v>0</v>
          </cell>
          <cell r="X399">
            <v>9.5488000000000014E-8</v>
          </cell>
          <cell r="Y399">
            <v>0.8235603746082637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AAA</v>
          </cell>
          <cell r="AE399" t="str">
            <v>AAA</v>
          </cell>
          <cell r="AF399">
            <v>0</v>
          </cell>
          <cell r="AG399">
            <v>0</v>
          </cell>
          <cell r="AH399">
            <v>0</v>
          </cell>
          <cell r="AI399" t="str">
            <v>Scheme C TIER II</v>
          </cell>
          <cell r="AJ399" t="str">
            <v>IND AAA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N400">
            <v>2.0218347042754502E-2</v>
          </cell>
          <cell r="O400">
            <v>8.900000000000001E-2</v>
          </cell>
          <cell r="P400" t="str">
            <v>Yearly</v>
          </cell>
          <cell r="Q400">
            <v>2083320</v>
          </cell>
          <cell r="R400">
            <v>2083320</v>
          </cell>
          <cell r="S400">
            <v>0</v>
          </cell>
          <cell r="T400">
            <v>0</v>
          </cell>
          <cell r="U400">
            <v>47059</v>
          </cell>
          <cell r="V400">
            <v>0</v>
          </cell>
          <cell r="W400">
            <v>0</v>
          </cell>
          <cell r="X400">
            <v>8.3450000000000009E-8</v>
          </cell>
          <cell r="Y400">
            <v>4.6007431189189187</v>
          </cell>
          <cell r="Z400">
            <v>0</v>
          </cell>
          <cell r="AA400">
            <v>0</v>
          </cell>
          <cell r="AB400" t="str">
            <v>AAA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C TIER II</v>
          </cell>
          <cell r="AJ400" t="str">
            <v>CRISIL AAA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N401">
            <v>4.1162451547625913E-2</v>
          </cell>
          <cell r="O401">
            <v>9.0500000000000011E-2</v>
          </cell>
          <cell r="P401" t="str">
            <v>Yearly</v>
          </cell>
          <cell r="Q401">
            <v>4235035</v>
          </cell>
          <cell r="R401">
            <v>4235035</v>
          </cell>
          <cell r="S401">
            <v>0</v>
          </cell>
          <cell r="T401">
            <v>0</v>
          </cell>
          <cell r="U401">
            <v>47043</v>
          </cell>
          <cell r="V401">
            <v>0</v>
          </cell>
          <cell r="W401">
            <v>0</v>
          </cell>
          <cell r="X401">
            <v>8.3599999999999994E-8</v>
          </cell>
          <cell r="Y401">
            <v>4.5660921186448782</v>
          </cell>
          <cell r="Z401">
            <v>0</v>
          </cell>
          <cell r="AA401">
            <v>0</v>
          </cell>
          <cell r="AB401" t="str">
            <v>AAA</v>
          </cell>
          <cell r="AC401" t="str">
            <v>AAA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C TIER II</v>
          </cell>
          <cell r="AJ401" t="str">
            <v>CRISIL AAA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N402">
            <v>9.8257491969891003E-3</v>
          </cell>
          <cell r="O402">
            <v>8.8900000000000007E-2</v>
          </cell>
          <cell r="P402" t="str">
            <v>Yearly</v>
          </cell>
          <cell r="Q402">
            <v>1007288</v>
          </cell>
          <cell r="R402">
            <v>1007288</v>
          </cell>
          <cell r="S402">
            <v>0</v>
          </cell>
          <cell r="T402">
            <v>0</v>
          </cell>
          <cell r="U402">
            <v>45041</v>
          </cell>
          <cell r="V402">
            <v>0</v>
          </cell>
          <cell r="W402">
            <v>0</v>
          </cell>
          <cell r="X402">
            <v>8.6693999999999982E-8</v>
          </cell>
          <cell r="Y402">
            <v>0.84362573881552894</v>
          </cell>
          <cell r="Z402">
            <v>0</v>
          </cell>
          <cell r="AA402">
            <v>0</v>
          </cell>
          <cell r="AB402" t="str">
            <v>AAA</v>
          </cell>
          <cell r="AC402" t="str">
            <v>AAA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C TIER II</v>
          </cell>
          <cell r="AJ402" t="str">
            <v>CRISIL AAA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N403">
            <v>2.1622372419860213E-2</v>
          </cell>
          <cell r="O403">
            <v>9.4700000000000006E-2</v>
          </cell>
          <cell r="P403" t="str">
            <v>Half Yly</v>
          </cell>
          <cell r="Q403">
            <v>2238602</v>
          </cell>
          <cell r="R403">
            <v>2238602</v>
          </cell>
          <cell r="S403">
            <v>0</v>
          </cell>
          <cell r="T403">
            <v>0</v>
          </cell>
          <cell r="U403">
            <v>47978</v>
          </cell>
          <cell r="V403">
            <v>0</v>
          </cell>
          <cell r="W403">
            <v>0</v>
          </cell>
          <cell r="X403">
            <v>7.6039802000000005E-4</v>
          </cell>
          <cell r="Y403">
            <v>6.0905356840510443</v>
          </cell>
          <cell r="Z403">
            <v>0</v>
          </cell>
          <cell r="AA403">
            <v>0</v>
          </cell>
          <cell r="AB403" t="str">
            <v>AAA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C TIER II</v>
          </cell>
          <cell r="AJ403" t="str">
            <v>CRISIL AAA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N404">
            <v>1.0235520001165529E-2</v>
          </cell>
          <cell r="O404">
            <v>8.4700000000000011E-2</v>
          </cell>
          <cell r="P404" t="str">
            <v>Half Yly</v>
          </cell>
          <cell r="Q404">
            <v>1023000</v>
          </cell>
          <cell r="R404">
            <v>1023000</v>
          </cell>
          <cell r="S404">
            <v>0</v>
          </cell>
          <cell r="T404">
            <v>0</v>
          </cell>
          <cell r="U404">
            <v>48822</v>
          </cell>
          <cell r="V404">
            <v>0</v>
          </cell>
          <cell r="W404">
            <v>0</v>
          </cell>
          <cell r="X404">
            <v>8.1875000000000003E-4</v>
          </cell>
          <cell r="Y404">
            <v>7.164732752900778</v>
          </cell>
          <cell r="Z404">
            <v>0</v>
          </cell>
          <cell r="AA404">
            <v>0</v>
          </cell>
          <cell r="AB404" t="str">
            <v>AAA</v>
          </cell>
          <cell r="AC404" t="str">
            <v>AAA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C TIER II</v>
          </cell>
          <cell r="AJ404" t="str">
            <v>CRISIL AAA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N405">
            <v>4.0075125942601812E-2</v>
          </cell>
          <cell r="O405">
            <v>8.5500000000000007E-2</v>
          </cell>
          <cell r="P405" t="str">
            <v>Yearly</v>
          </cell>
          <cell r="Q405">
            <v>4118622</v>
          </cell>
          <cell r="R405">
            <v>4118622</v>
          </cell>
          <cell r="S405">
            <v>0</v>
          </cell>
          <cell r="T405">
            <v>0</v>
          </cell>
          <cell r="U405">
            <v>47204</v>
          </cell>
          <cell r="V405">
            <v>0</v>
          </cell>
          <cell r="W405">
            <v>0</v>
          </cell>
          <cell r="X405">
            <v>8.4049999999999999E-4</v>
          </cell>
          <cell r="Y405">
            <v>5.0085244010866123</v>
          </cell>
          <cell r="Z405">
            <v>0</v>
          </cell>
          <cell r="AA405">
            <v>0</v>
          </cell>
          <cell r="AB405" t="str">
            <v>AAA</v>
          </cell>
          <cell r="AC405" t="str">
            <v>AAA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C TIER II</v>
          </cell>
          <cell r="AJ405" t="str">
            <v>CRISIL AAA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N406">
            <v>9.848164109046726E-3</v>
          </cell>
          <cell r="O406">
            <v>9.0800000000000006E-2</v>
          </cell>
          <cell r="P406" t="str">
            <v>Yearly</v>
          </cell>
          <cell r="Q406">
            <v>978000</v>
          </cell>
          <cell r="R406">
            <v>978000</v>
          </cell>
          <cell r="S406">
            <v>0</v>
          </cell>
          <cell r="T406">
            <v>0</v>
          </cell>
          <cell r="U406">
            <v>45253</v>
          </cell>
          <cell r="V406">
            <v>0</v>
          </cell>
          <cell r="W406">
            <v>0</v>
          </cell>
          <cell r="X406">
            <v>9.5951999999999995E-4</v>
          </cell>
          <cell r="Y406">
            <v>1.3011054337494268</v>
          </cell>
          <cell r="Z406">
            <v>0</v>
          </cell>
          <cell r="AA406">
            <v>0</v>
          </cell>
          <cell r="AB406">
            <v>0</v>
          </cell>
          <cell r="AC406" t="str">
            <v>AA+</v>
          </cell>
          <cell r="AD406">
            <v>0</v>
          </cell>
          <cell r="AE406" t="str">
            <v>AA+</v>
          </cell>
          <cell r="AF406">
            <v>0</v>
          </cell>
          <cell r="AG406">
            <v>0</v>
          </cell>
          <cell r="AH406">
            <v>0</v>
          </cell>
          <cell r="AI406" t="str">
            <v>Scheme C TIER II</v>
          </cell>
          <cell r="AJ406" t="str">
            <v>[ICRA]AA+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N407">
            <v>1.9912710176537965E-2</v>
          </cell>
          <cell r="O407">
            <v>8.2699999999999996E-2</v>
          </cell>
          <cell r="P407" t="str">
            <v>Yearly</v>
          </cell>
          <cell r="Q407">
            <v>2140380</v>
          </cell>
          <cell r="R407">
            <v>2140380</v>
          </cell>
          <cell r="S407">
            <v>0</v>
          </cell>
          <cell r="T407">
            <v>0</v>
          </cell>
          <cell r="U407">
            <v>47205</v>
          </cell>
          <cell r="V407">
            <v>0</v>
          </cell>
          <cell r="W407">
            <v>0</v>
          </cell>
          <cell r="X407">
            <v>6.9699937000000003E-2</v>
          </cell>
          <cell r="Y407">
            <v>5.0485996811262535</v>
          </cell>
          <cell r="Z407">
            <v>0</v>
          </cell>
          <cell r="AA407">
            <v>0</v>
          </cell>
          <cell r="AB407" t="str">
            <v>AAA</v>
          </cell>
          <cell r="AC407" t="str">
            <v>AAA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C TIER II</v>
          </cell>
          <cell r="AJ407" t="str">
            <v>CRISIL AAA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N408">
            <v>9.9753200697519605E-3</v>
          </cell>
          <cell r="O408">
            <v>8.2200000000000009E-2</v>
          </cell>
          <cell r="P408" t="str">
            <v>Half Yly</v>
          </cell>
          <cell r="Q408">
            <v>1033275</v>
          </cell>
          <cell r="R408">
            <v>1033275</v>
          </cell>
          <cell r="S408">
            <v>0</v>
          </cell>
          <cell r="T408">
            <v>0</v>
          </cell>
          <cell r="U408">
            <v>47100</v>
          </cell>
          <cell r="V408">
            <v>0</v>
          </cell>
          <cell r="W408">
            <v>0</v>
          </cell>
          <cell r="X408">
            <v>7.6101000000000001E-4</v>
          </cell>
          <cell r="Y408">
            <v>4.8396363834557574</v>
          </cell>
          <cell r="Z408">
            <v>0</v>
          </cell>
          <cell r="AA408">
            <v>0</v>
          </cell>
          <cell r="AB408" t="str">
            <v>AAA</v>
          </cell>
          <cell r="AC408" t="str">
            <v>AAA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C TIER II</v>
          </cell>
          <cell r="AJ408" t="str">
            <v>CRISIL AAA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N409">
            <v>1.9416652561285015E-2</v>
          </cell>
          <cell r="O409">
            <v>7.3599999999999999E-2</v>
          </cell>
          <cell r="P409" t="str">
            <v>Yearly</v>
          </cell>
          <cell r="Q409">
            <v>1988221</v>
          </cell>
          <cell r="R409">
            <v>1988221</v>
          </cell>
          <cell r="S409">
            <v>0</v>
          </cell>
          <cell r="T409">
            <v>0</v>
          </cell>
          <cell r="U409">
            <v>46312</v>
          </cell>
          <cell r="V409">
            <v>0</v>
          </cell>
          <cell r="W409">
            <v>0</v>
          </cell>
          <cell r="X409">
            <v>7.4549000000000002E-4</v>
          </cell>
          <cell r="Y409">
            <v>3.4924440682127966</v>
          </cell>
          <cell r="Z409">
            <v>0</v>
          </cell>
          <cell r="AA409">
            <v>0</v>
          </cell>
          <cell r="AB409" t="str">
            <v>AAA</v>
          </cell>
          <cell r="AC409" t="str">
            <v>AAA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C TIER II</v>
          </cell>
          <cell r="AJ409" t="str">
            <v>CRISIL AAA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N410">
            <v>9.8942177912149949E-3</v>
          </cell>
          <cell r="O410">
            <v>9.3000000000000013E-2</v>
          </cell>
          <cell r="P410" t="str">
            <v>Yearly</v>
          </cell>
          <cell r="Q410">
            <v>1008527</v>
          </cell>
          <cell r="R410">
            <v>1008527</v>
          </cell>
          <cell r="S410">
            <v>0</v>
          </cell>
          <cell r="T410">
            <v>0</v>
          </cell>
          <cell r="U410">
            <v>45478</v>
          </cell>
          <cell r="V410">
            <v>0</v>
          </cell>
          <cell r="W410">
            <v>0</v>
          </cell>
          <cell r="X410">
            <v>9.1329999999999992E-4</v>
          </cell>
          <cell r="Y410">
            <v>1.7156148262222146</v>
          </cell>
          <cell r="Z410">
            <v>0</v>
          </cell>
          <cell r="AA410">
            <v>0</v>
          </cell>
          <cell r="AB410" t="str">
            <v>AAA</v>
          </cell>
          <cell r="AC410" t="str">
            <v>AAA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C TIER II</v>
          </cell>
          <cell r="AJ410" t="str">
            <v>CRISIL AAA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N411">
            <v>9.4874825404771528E-3</v>
          </cell>
          <cell r="O411">
            <v>7.5399999999999995E-2</v>
          </cell>
          <cell r="P411" t="str">
            <v>Yearly</v>
          </cell>
          <cell r="Q411">
            <v>1008123</v>
          </cell>
          <cell r="R411">
            <v>1008123</v>
          </cell>
          <cell r="S411">
            <v>0</v>
          </cell>
          <cell r="T411">
            <v>0</v>
          </cell>
          <cell r="U411">
            <v>49154</v>
          </cell>
          <cell r="V411">
            <v>0</v>
          </cell>
          <cell r="W411">
            <v>0</v>
          </cell>
          <cell r="X411">
            <v>7.4909999999999994E-4</v>
          </cell>
          <cell r="Y411">
            <v>7.6664830559258226</v>
          </cell>
          <cell r="Z411">
            <v>0</v>
          </cell>
          <cell r="AA411">
            <v>0</v>
          </cell>
          <cell r="AB411" t="str">
            <v>AAA</v>
          </cell>
          <cell r="AC411" t="str">
            <v>AAA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C TIER II</v>
          </cell>
          <cell r="AJ411" t="str">
            <v>CRISIL AAA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N412">
            <v>9.5163058431273501E-3</v>
          </cell>
          <cell r="O412">
            <v>7.3200000000000001E-2</v>
          </cell>
          <cell r="P412" t="str">
            <v>Yearly</v>
          </cell>
          <cell r="Q412">
            <v>997900</v>
          </cell>
          <cell r="R412">
            <v>997900</v>
          </cell>
          <cell r="S412">
            <v>0</v>
          </cell>
          <cell r="T412">
            <v>0</v>
          </cell>
          <cell r="U412">
            <v>47316</v>
          </cell>
          <cell r="V412">
            <v>0</v>
          </cell>
          <cell r="W412">
            <v>0</v>
          </cell>
          <cell r="X412">
            <v>6.9333000000000006E-2</v>
          </cell>
          <cell r="Y412">
            <v>5.0611820018014857</v>
          </cell>
          <cell r="Z412">
            <v>0</v>
          </cell>
          <cell r="AA412">
            <v>0</v>
          </cell>
          <cell r="AB412" t="str">
            <v>AAA</v>
          </cell>
          <cell r="AC412" t="str">
            <v>AAA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C TIER II</v>
          </cell>
          <cell r="AJ412" t="str">
            <v>CRISIL AAA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N413">
            <v>2.9824428174243349E-2</v>
          </cell>
          <cell r="O413">
            <v>8.0500000000000002E-2</v>
          </cell>
          <cell r="P413" t="str">
            <v>Yearly</v>
          </cell>
          <cell r="Q413">
            <v>3180552</v>
          </cell>
          <cell r="R413">
            <v>3180552</v>
          </cell>
          <cell r="S413">
            <v>0</v>
          </cell>
          <cell r="T413">
            <v>0</v>
          </cell>
          <cell r="U413">
            <v>46147</v>
          </cell>
          <cell r="V413">
            <v>0</v>
          </cell>
          <cell r="W413">
            <v>0</v>
          </cell>
          <cell r="X413">
            <v>7.5502000000000002E-4</v>
          </cell>
          <cell r="Y413">
            <v>3.2757656734252358</v>
          </cell>
          <cell r="Z413">
            <v>0</v>
          </cell>
          <cell r="AA413">
            <v>0</v>
          </cell>
          <cell r="AB413" t="str">
            <v>AAA</v>
          </cell>
          <cell r="AC413" t="str">
            <v>AAA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C TIER II</v>
          </cell>
          <cell r="AJ413" t="str">
            <v>CRISIL AAA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N414">
            <v>9.7772767087475447E-3</v>
          </cell>
          <cell r="O414">
            <v>8.0500000000000002E-2</v>
          </cell>
          <cell r="P414" t="str">
            <v>Yearly</v>
          </cell>
          <cell r="Q414">
            <v>1000000</v>
          </cell>
          <cell r="R414">
            <v>1000000</v>
          </cell>
          <cell r="S414">
            <v>0</v>
          </cell>
          <cell r="T414">
            <v>0</v>
          </cell>
          <cell r="U414">
            <v>47413</v>
          </cell>
          <cell r="V414">
            <v>0</v>
          </cell>
          <cell r="W414">
            <v>0</v>
          </cell>
          <cell r="X414">
            <v>7.8284999999999993E-2</v>
          </cell>
          <cell r="Y414">
            <v>5.2010825785871155</v>
          </cell>
          <cell r="Z414">
            <v>0</v>
          </cell>
          <cell r="AA414">
            <v>0</v>
          </cell>
          <cell r="AB414" t="str">
            <v>AAA</v>
          </cell>
          <cell r="AC414" t="str">
            <v>AAA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C TIER II</v>
          </cell>
          <cell r="AJ414" t="str">
            <v>CRISIL AAA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N415">
            <v>1.0316766829866236E-2</v>
          </cell>
          <cell r="O415">
            <v>8.8300000000000003E-2</v>
          </cell>
          <cell r="P415" t="str">
            <v>Yearly</v>
          </cell>
          <cell r="Q415">
            <v>1081811</v>
          </cell>
          <cell r="R415">
            <v>1081811</v>
          </cell>
          <cell r="S415">
            <v>0</v>
          </cell>
          <cell r="T415">
            <v>0</v>
          </cell>
          <cell r="U415">
            <v>47425</v>
          </cell>
          <cell r="V415">
            <v>0</v>
          </cell>
          <cell r="W415">
            <v>0</v>
          </cell>
          <cell r="X415">
            <v>7.5999999999999993E-4</v>
          </cell>
          <cell r="Y415">
            <v>5.1718524599918876</v>
          </cell>
          <cell r="Z415">
            <v>0</v>
          </cell>
          <cell r="AA415">
            <v>0</v>
          </cell>
          <cell r="AB415" t="str">
            <v>AAA</v>
          </cell>
          <cell r="AC415" t="str">
            <v>AAA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C TIER II</v>
          </cell>
          <cell r="AJ415" t="str">
            <v>CRISIL AAA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N416">
            <v>1.0154273172464822E-2</v>
          </cell>
          <cell r="O416">
            <v>8.5199999999999998E-2</v>
          </cell>
          <cell r="P416" t="str">
            <v>Half Yly</v>
          </cell>
          <cell r="Q416">
            <v>1082584</v>
          </cell>
          <cell r="R416">
            <v>1082584</v>
          </cell>
          <cell r="S416">
            <v>0</v>
          </cell>
          <cell r="T416">
            <v>0</v>
          </cell>
          <cell r="U416">
            <v>47085</v>
          </cell>
          <cell r="V416">
            <v>0</v>
          </cell>
          <cell r="W416">
            <v>0</v>
          </cell>
          <cell r="X416">
            <v>7.2196999999999995E-4</v>
          </cell>
          <cell r="Y416">
            <v>4.9665087225112972</v>
          </cell>
          <cell r="Z416">
            <v>0</v>
          </cell>
          <cell r="AA416">
            <v>0</v>
          </cell>
          <cell r="AB416">
            <v>0</v>
          </cell>
          <cell r="AC416" t="str">
            <v>AAA</v>
          </cell>
          <cell r="AD416" t="str">
            <v>AAA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C TIER II</v>
          </cell>
          <cell r="AJ416" t="str">
            <v>[ICRA]AAA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N417">
            <v>1.9197707246603475E-2</v>
          </cell>
          <cell r="O417">
            <v>7.9000000000000001E-2</v>
          </cell>
          <cell r="P417" t="str">
            <v>Yearly</v>
          </cell>
          <cell r="Q417">
            <v>2082350</v>
          </cell>
          <cell r="R417">
            <v>2082350</v>
          </cell>
          <cell r="S417">
            <v>0</v>
          </cell>
          <cell r="T417">
            <v>0</v>
          </cell>
          <cell r="U417">
            <v>47493</v>
          </cell>
          <cell r="V417">
            <v>0</v>
          </cell>
          <cell r="W417">
            <v>0</v>
          </cell>
          <cell r="X417">
            <v>7.2680999999999996E-2</v>
          </cell>
          <cell r="Y417">
            <v>5.4208297347296934</v>
          </cell>
          <cell r="Z417">
            <v>0</v>
          </cell>
          <cell r="AA417">
            <v>0</v>
          </cell>
          <cell r="AB417" t="str">
            <v>AAA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C TIER II</v>
          </cell>
          <cell r="AJ417" t="str">
            <v>CRISIL AAA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N418">
            <v>9.5134148398525065E-3</v>
          </cell>
          <cell r="O418">
            <v>6.8000000000000005E-2</v>
          </cell>
          <cell r="P418" t="str">
            <v>Yearly</v>
          </cell>
          <cell r="Q418">
            <v>1000000</v>
          </cell>
          <cell r="R418">
            <v>1000000</v>
          </cell>
          <cell r="S418">
            <v>0</v>
          </cell>
          <cell r="T418">
            <v>0</v>
          </cell>
          <cell r="U418">
            <v>49542</v>
          </cell>
          <cell r="V418">
            <v>0</v>
          </cell>
          <cell r="W418">
            <v>0</v>
          </cell>
          <cell r="X418">
            <v>6.7960999999999994E-2</v>
          </cell>
          <cell r="Y418">
            <v>8.0821281323559298</v>
          </cell>
          <cell r="Z418">
            <v>0</v>
          </cell>
          <cell r="AA418">
            <v>0</v>
          </cell>
          <cell r="AB418" t="str">
            <v>AAA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C TIER II</v>
          </cell>
          <cell r="AJ418" t="str">
            <v>CRISIL AAA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N419">
            <v>1.0191287651060411E-2</v>
          </cell>
          <cell r="O419">
            <v>8.6699999999999999E-2</v>
          </cell>
          <cell r="P419" t="str">
            <v>Half Yly</v>
          </cell>
          <cell r="Q419">
            <v>1103743</v>
          </cell>
          <cell r="R419">
            <v>1103743</v>
          </cell>
          <cell r="S419">
            <v>0</v>
          </cell>
          <cell r="T419">
            <v>0</v>
          </cell>
          <cell r="U419">
            <v>47076</v>
          </cell>
          <cell r="V419">
            <v>0</v>
          </cell>
          <cell r="W419">
            <v>0</v>
          </cell>
          <cell r="X419">
            <v>6.9786000000000001E-2</v>
          </cell>
          <cell r="Y419">
            <v>4.9236748028986383</v>
          </cell>
          <cell r="Z419">
            <v>0</v>
          </cell>
          <cell r="AA419">
            <v>0</v>
          </cell>
          <cell r="AB419" t="str">
            <v>AAA</v>
          </cell>
          <cell r="AC419" t="str">
            <v>AAA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C TIER II</v>
          </cell>
          <cell r="AJ419" t="str">
            <v>CRISIL AAA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N420">
            <v>9.7324372479547089E-3</v>
          </cell>
          <cell r="O420">
            <v>8.8399999999999992E-2</v>
          </cell>
          <cell r="P420" t="str">
            <v>Yearly</v>
          </cell>
          <cell r="Q420">
            <v>1012800</v>
          </cell>
          <cell r="R420">
            <v>1012800</v>
          </cell>
          <cell r="S420">
            <v>0</v>
          </cell>
          <cell r="T420">
            <v>0</v>
          </cell>
          <cell r="U420">
            <v>44838</v>
          </cell>
          <cell r="V420">
            <v>0</v>
          </cell>
          <cell r="W420">
            <v>0</v>
          </cell>
          <cell r="X420">
            <v>8.4489999999999999E-4</v>
          </cell>
          <cell r="Y420">
            <v>0.32442757997788702</v>
          </cell>
          <cell r="Z420">
            <v>0</v>
          </cell>
          <cell r="AA420">
            <v>0</v>
          </cell>
          <cell r="AB420" t="str">
            <v>AAA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C TIER II</v>
          </cell>
          <cell r="AJ420" t="str">
            <v>CRISIL AAA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N421">
            <v>2.0993290107254096E-2</v>
          </cell>
          <cell r="O421">
            <v>9.1799999999999993E-2</v>
          </cell>
          <cell r="P421" t="str">
            <v>Half Yly</v>
          </cell>
          <cell r="Q421">
            <v>2307201</v>
          </cell>
          <cell r="R421">
            <v>2307201</v>
          </cell>
          <cell r="S421">
            <v>0</v>
          </cell>
          <cell r="T421">
            <v>0</v>
          </cell>
          <cell r="U421">
            <v>47141</v>
          </cell>
          <cell r="V421">
            <v>0</v>
          </cell>
          <cell r="W421">
            <v>0</v>
          </cell>
          <cell r="X421">
            <v>6.6558000000000006E-2</v>
          </cell>
          <cell r="Y421">
            <v>4.8593148065633631</v>
          </cell>
          <cell r="Z421">
            <v>0</v>
          </cell>
          <cell r="AA421">
            <v>0</v>
          </cell>
          <cell r="AB421" t="str">
            <v>AAA</v>
          </cell>
          <cell r="AC421" t="str">
            <v>AAA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C TIER II</v>
          </cell>
          <cell r="AJ421" t="str">
            <v>CRISIL AAA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N422">
            <v>1.0439268275298971E-2</v>
          </cell>
          <cell r="O422">
            <v>9.1799999999999993E-2</v>
          </cell>
          <cell r="P422" t="str">
            <v>Half Yly</v>
          </cell>
          <cell r="Q422">
            <v>1085815</v>
          </cell>
          <cell r="R422">
            <v>1085815</v>
          </cell>
          <cell r="S422">
            <v>0</v>
          </cell>
          <cell r="T422">
            <v>0</v>
          </cell>
          <cell r="U422">
            <v>46775</v>
          </cell>
          <cell r="V422">
            <v>0</v>
          </cell>
          <cell r="W422">
            <v>0</v>
          </cell>
          <cell r="X422">
            <v>6.7350999999999994E-2</v>
          </cell>
          <cell r="Y422">
            <v>4.2885497045582426</v>
          </cell>
          <cell r="Z422">
            <v>0</v>
          </cell>
          <cell r="AA422">
            <v>0</v>
          </cell>
          <cell r="AB422" t="str">
            <v>AAA</v>
          </cell>
          <cell r="AC422" t="str">
            <v>AAA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C TIER II</v>
          </cell>
          <cell r="AJ422" t="str">
            <v>CRISIL AAA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N423">
            <v>1.9027831894173626E-2</v>
          </cell>
          <cell r="O423">
            <v>7.3800000000000004E-2</v>
          </cell>
          <cell r="P423" t="str">
            <v>Yearly</v>
          </cell>
          <cell r="Q423">
            <v>2092740</v>
          </cell>
          <cell r="R423">
            <v>2092740</v>
          </cell>
          <cell r="S423">
            <v>0</v>
          </cell>
          <cell r="T423">
            <v>0</v>
          </cell>
          <cell r="U423">
            <v>47121</v>
          </cell>
          <cell r="V423">
            <v>0</v>
          </cell>
          <cell r="W423">
            <v>0</v>
          </cell>
          <cell r="X423">
            <v>6.6199999999999995E-2</v>
          </cell>
          <cell r="Y423">
            <v>4.9188689701737554</v>
          </cell>
          <cell r="Z423">
            <v>0</v>
          </cell>
          <cell r="AA423">
            <v>0</v>
          </cell>
          <cell r="AB423">
            <v>0</v>
          </cell>
          <cell r="AC423" t="str">
            <v>AAA</v>
          </cell>
          <cell r="AD423">
            <v>0</v>
          </cell>
          <cell r="AE423" t="str">
            <v>AAA</v>
          </cell>
          <cell r="AF423">
            <v>0</v>
          </cell>
          <cell r="AG423">
            <v>0</v>
          </cell>
          <cell r="AH423">
            <v>0</v>
          </cell>
          <cell r="AI423" t="str">
            <v>Scheme C TIER II</v>
          </cell>
          <cell r="AJ423" t="str">
            <v>[ICRA]AAA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N424">
            <v>9.5684595422055423E-3</v>
          </cell>
          <cell r="O424">
            <v>7.5499999999999998E-2</v>
          </cell>
          <cell r="P424" t="str">
            <v>Yearly</v>
          </cell>
          <cell r="Q424">
            <v>1091745</v>
          </cell>
          <cell r="R424">
            <v>1091745</v>
          </cell>
          <cell r="S424">
            <v>0</v>
          </cell>
          <cell r="T424">
            <v>0</v>
          </cell>
          <cell r="U424">
            <v>48112</v>
          </cell>
          <cell r="V424">
            <v>0</v>
          </cell>
          <cell r="W424">
            <v>0</v>
          </cell>
          <cell r="X424">
            <v>6.3500000000000001E-2</v>
          </cell>
          <cell r="Y424">
            <v>6.187694821499842</v>
          </cell>
          <cell r="Z424">
            <v>0</v>
          </cell>
          <cell r="AA424">
            <v>0</v>
          </cell>
          <cell r="AB424" t="str">
            <v>AAA</v>
          </cell>
          <cell r="AC424" t="str">
            <v>AAA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C TIER II</v>
          </cell>
          <cell r="AJ424" t="str">
            <v>CRISIL AAA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N425">
            <v>9.6233211476845024E-3</v>
          </cell>
          <cell r="O425">
            <v>7.7499999999999999E-2</v>
          </cell>
          <cell r="P425" t="str">
            <v>Yearly</v>
          </cell>
          <cell r="Q425">
            <v>1060925</v>
          </cell>
          <cell r="R425">
            <v>1060925</v>
          </cell>
          <cell r="S425">
            <v>0</v>
          </cell>
          <cell r="T425">
            <v>0</v>
          </cell>
          <cell r="U425">
            <v>47645</v>
          </cell>
          <cell r="V425">
            <v>0</v>
          </cell>
          <cell r="W425">
            <v>0</v>
          </cell>
          <cell r="X425">
            <v>6.8499999999999995E-4</v>
          </cell>
          <cell r="Y425">
            <v>5.4069824536150053</v>
          </cell>
          <cell r="Z425">
            <v>0</v>
          </cell>
          <cell r="AA425">
            <v>0</v>
          </cell>
          <cell r="AB425" t="str">
            <v>AAA</v>
          </cell>
          <cell r="AC425" t="str">
            <v>AAA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C TIER II</v>
          </cell>
          <cell r="AJ425" t="str">
            <v>CRISIL AAA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N426">
            <v>9.6399444165148583E-3</v>
          </cell>
          <cell r="O426">
            <v>7.2700000000000001E-2</v>
          </cell>
          <cell r="P426" t="str">
            <v>Yearly</v>
          </cell>
          <cell r="Q426">
            <v>968765</v>
          </cell>
          <cell r="R426">
            <v>968765</v>
          </cell>
          <cell r="S426">
            <v>0</v>
          </cell>
          <cell r="T426">
            <v>0</v>
          </cell>
          <cell r="U426">
            <v>44718</v>
          </cell>
          <cell r="V426">
            <v>0</v>
          </cell>
          <cell r="W426">
            <v>0</v>
          </cell>
          <cell r="X426">
            <v>8.1899999999999996E-4</v>
          </cell>
          <cell r="Y426">
            <v>1.3112501327640759E-2</v>
          </cell>
          <cell r="Z426">
            <v>0</v>
          </cell>
          <cell r="AA426">
            <v>0</v>
          </cell>
          <cell r="AB426" t="str">
            <v>AAA</v>
          </cell>
          <cell r="AC426" t="str">
            <v>AAA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C TIER II</v>
          </cell>
          <cell r="AJ426" t="str">
            <v>CRISIL AAA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N427">
            <v>8.7360626059572091E-3</v>
          </cell>
          <cell r="O427">
            <v>6.8499999999999991E-2</v>
          </cell>
          <cell r="P427" t="str">
            <v>Yearly</v>
          </cell>
          <cell r="Q427">
            <v>1000000</v>
          </cell>
          <cell r="R427">
            <v>1000000</v>
          </cell>
          <cell r="S427">
            <v>0</v>
          </cell>
          <cell r="T427">
            <v>0</v>
          </cell>
          <cell r="U427">
            <v>51438</v>
          </cell>
          <cell r="V427">
            <v>0</v>
          </cell>
          <cell r="W427">
            <v>0</v>
          </cell>
          <cell r="X427">
            <v>6.8428E-4</v>
          </cell>
          <cell r="Y427">
            <v>9.4155640829827174</v>
          </cell>
          <cell r="Z427">
            <v>0</v>
          </cell>
          <cell r="AA427">
            <v>0</v>
          </cell>
          <cell r="AB427" t="str">
            <v>AAA</v>
          </cell>
          <cell r="AC427" t="str">
            <v>AAA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C TIER II</v>
          </cell>
          <cell r="AJ427" t="str">
            <v>CRISIL AAA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N428">
            <v>9.1417378221609422E-3</v>
          </cell>
          <cell r="O428">
            <v>7.0400000000000004E-2</v>
          </cell>
          <cell r="P428" t="str">
            <v>Yearly</v>
          </cell>
          <cell r="Q428">
            <v>1012601</v>
          </cell>
          <cell r="R428">
            <v>1012601</v>
          </cell>
          <cell r="S428">
            <v>0</v>
          </cell>
          <cell r="T428">
            <v>0</v>
          </cell>
          <cell r="U428">
            <v>48843</v>
          </cell>
          <cell r="V428">
            <v>0</v>
          </cell>
          <cell r="W428">
            <v>0</v>
          </cell>
          <cell r="X428">
            <v>6.8800000000000003E-4</v>
          </cell>
          <cell r="Y428">
            <v>7.1340607756476349</v>
          </cell>
          <cell r="Z428">
            <v>0</v>
          </cell>
          <cell r="AA428">
            <v>0</v>
          </cell>
          <cell r="AB428" t="str">
            <v>AAA</v>
          </cell>
          <cell r="AC428" t="str">
            <v>AAA</v>
          </cell>
          <cell r="AD428" t="str">
            <v>AAA</v>
          </cell>
          <cell r="AE428" t="str">
            <v>AAA</v>
          </cell>
          <cell r="AF428">
            <v>0</v>
          </cell>
          <cell r="AG428">
            <v>0</v>
          </cell>
          <cell r="AH428">
            <v>0</v>
          </cell>
          <cell r="AI428" t="str">
            <v>Scheme C TIER II</v>
          </cell>
          <cell r="AJ428" t="str">
            <v>CRISIL AAA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N429">
            <v>9.6069387957937197E-3</v>
          </cell>
          <cell r="O429">
            <v>7.690000000000001E-2</v>
          </cell>
          <cell r="P429" t="str">
            <v>Yearly</v>
          </cell>
          <cell r="Q429">
            <v>1083310</v>
          </cell>
          <cell r="R429">
            <v>1083310</v>
          </cell>
          <cell r="S429">
            <v>0</v>
          </cell>
          <cell r="T429">
            <v>0</v>
          </cell>
          <cell r="U429">
            <v>48304</v>
          </cell>
          <cell r="V429">
            <v>0</v>
          </cell>
          <cell r="W429">
            <v>0</v>
          </cell>
          <cell r="X429">
            <v>6.6100000000000006E-2</v>
          </cell>
          <cell r="Y429">
            <v>6.6410335176268998</v>
          </cell>
          <cell r="Z429">
            <v>0</v>
          </cell>
          <cell r="AA429">
            <v>0</v>
          </cell>
          <cell r="AB429" t="str">
            <v>AAA</v>
          </cell>
          <cell r="AC429">
            <v>0</v>
          </cell>
          <cell r="AD429">
            <v>0</v>
          </cell>
          <cell r="AE429" t="str">
            <v>AAA</v>
          </cell>
          <cell r="AF429">
            <v>0</v>
          </cell>
          <cell r="AG429">
            <v>0</v>
          </cell>
          <cell r="AH429">
            <v>0</v>
          </cell>
          <cell r="AI429" t="str">
            <v>Scheme C TIER II</v>
          </cell>
          <cell r="AJ429" t="str">
            <v>CRISIL AAA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N430">
            <v>9.8224823632885264E-3</v>
          </cell>
          <cell r="O430">
            <v>7.85E-2</v>
          </cell>
          <cell r="P430" t="str">
            <v>Half Yly</v>
          </cell>
          <cell r="Q430">
            <v>990646</v>
          </cell>
          <cell r="R430">
            <v>990646</v>
          </cell>
          <cell r="S430">
            <v>0</v>
          </cell>
          <cell r="T430">
            <v>0</v>
          </cell>
          <cell r="U430">
            <v>46846</v>
          </cell>
          <cell r="V430">
            <v>0</v>
          </cell>
          <cell r="W430">
            <v>0</v>
          </cell>
          <cell r="X430">
            <v>7.9816999999999996E-4</v>
          </cell>
          <cell r="Y430">
            <v>4.5767774500621439</v>
          </cell>
          <cell r="Z430">
            <v>0</v>
          </cell>
          <cell r="AA430">
            <v>0</v>
          </cell>
          <cell r="AB430" t="str">
            <v>AAA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C TIER II</v>
          </cell>
          <cell r="AJ430" t="str">
            <v>CRISIL AAA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N431">
            <v>1.9838507759150293E-2</v>
          </cell>
          <cell r="O431">
            <v>8.48E-2</v>
          </cell>
          <cell r="P431" t="str">
            <v>Yearly</v>
          </cell>
          <cell r="Q431">
            <v>2186792</v>
          </cell>
          <cell r="R431">
            <v>2186792</v>
          </cell>
          <cell r="S431">
            <v>0</v>
          </cell>
          <cell r="T431">
            <v>0</v>
          </cell>
          <cell r="U431">
            <v>46202</v>
          </cell>
          <cell r="V431">
            <v>0</v>
          </cell>
          <cell r="W431">
            <v>0</v>
          </cell>
          <cell r="X431">
            <v>6.4000000000000001E-2</v>
          </cell>
          <cell r="Y431">
            <v>3.1292400474674817</v>
          </cell>
          <cell r="Z431">
            <v>0</v>
          </cell>
          <cell r="AA431">
            <v>0</v>
          </cell>
          <cell r="AB431" t="str">
            <v>AAA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C TIER II</v>
          </cell>
          <cell r="AJ431" t="str">
            <v>CRISIL AAA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N432">
            <v>9.1794268681873285E-3</v>
          </cell>
          <cell r="O432">
            <v>0.06</v>
          </cell>
          <cell r="P432" t="str">
            <v>Yearly</v>
          </cell>
          <cell r="Q432">
            <v>1000000</v>
          </cell>
          <cell r="R432">
            <v>1000000</v>
          </cell>
          <cell r="S432">
            <v>0</v>
          </cell>
          <cell r="T432">
            <v>0</v>
          </cell>
          <cell r="U432">
            <v>46015</v>
          </cell>
          <cell r="V432">
            <v>0</v>
          </cell>
          <cell r="W432">
            <v>0</v>
          </cell>
          <cell r="X432">
            <v>5.9962999999999995E-2</v>
          </cell>
          <cell r="Y432">
            <v>3.0010046021108758</v>
          </cell>
          <cell r="Z432">
            <v>0</v>
          </cell>
          <cell r="AA432">
            <v>0</v>
          </cell>
          <cell r="AB432" t="str">
            <v>AAA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C TIER II</v>
          </cell>
          <cell r="AJ432" t="str">
            <v>CRISIL AAA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N433">
            <v>1.8097988874207875E-2</v>
          </cell>
          <cell r="O433">
            <v>6.83E-2</v>
          </cell>
          <cell r="P433" t="str">
            <v>Yearly</v>
          </cell>
          <cell r="Q433">
            <v>1987100</v>
          </cell>
          <cell r="R433">
            <v>1987100</v>
          </cell>
          <cell r="S433">
            <v>0</v>
          </cell>
          <cell r="T433">
            <v>0</v>
          </cell>
          <cell r="U433">
            <v>47856</v>
          </cell>
          <cell r="V433">
            <v>0</v>
          </cell>
          <cell r="W433">
            <v>0</v>
          </cell>
          <cell r="X433">
            <v>6.9172999999999998E-2</v>
          </cell>
          <cell r="Y433">
            <v>6.068788821138571</v>
          </cell>
          <cell r="Z433">
            <v>0</v>
          </cell>
          <cell r="AA433">
            <v>0</v>
          </cell>
          <cell r="AB433" t="str">
            <v>AAA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C TIER II</v>
          </cell>
          <cell r="AJ433" t="str">
            <v>CRISIL AAA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N434">
            <v>1.8049477839255989E-2</v>
          </cell>
          <cell r="O434">
            <v>6.9199999999999998E-2</v>
          </cell>
          <cell r="P434" t="str">
            <v>Yearly</v>
          </cell>
          <cell r="Q434">
            <v>1997730</v>
          </cell>
          <cell r="R434">
            <v>1997730</v>
          </cell>
          <cell r="S434">
            <v>0</v>
          </cell>
          <cell r="T434">
            <v>0</v>
          </cell>
          <cell r="U434">
            <v>47841</v>
          </cell>
          <cell r="V434">
            <v>0</v>
          </cell>
          <cell r="W434">
            <v>0</v>
          </cell>
          <cell r="X434">
            <v>6.9596999999999992E-2</v>
          </cell>
          <cell r="Y434">
            <v>5.999628225272402</v>
          </cell>
          <cell r="Z434">
            <v>0</v>
          </cell>
          <cell r="AA434">
            <v>0</v>
          </cell>
          <cell r="AB434" t="str">
            <v>AAA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C TIER II</v>
          </cell>
          <cell r="AJ434" t="str">
            <v>CRISIL AAA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N435">
            <v>1.9369413567774059E-2</v>
          </cell>
          <cell r="O435">
            <v>7.9899999999999999E-2</v>
          </cell>
          <cell r="P435" t="str">
            <v>Yearly</v>
          </cell>
          <cell r="Q435">
            <v>2104288</v>
          </cell>
          <cell r="R435">
            <v>2104288</v>
          </cell>
          <cell r="S435">
            <v>0</v>
          </cell>
          <cell r="T435">
            <v>0</v>
          </cell>
          <cell r="U435">
            <v>47311</v>
          </cell>
          <cell r="V435">
            <v>0</v>
          </cell>
          <cell r="W435">
            <v>0</v>
          </cell>
          <cell r="X435">
            <v>7.2999999999999995E-2</v>
          </cell>
          <cell r="Y435">
            <v>4.9366638063785091</v>
          </cell>
          <cell r="Z435">
            <v>0</v>
          </cell>
          <cell r="AA435">
            <v>0</v>
          </cell>
          <cell r="AB435" t="str">
            <v>AAA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C TIER II</v>
          </cell>
          <cell r="AJ435" t="str">
            <v>CRISIL AAA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N436">
            <v>3.0636221893819624E-2</v>
          </cell>
          <cell r="O436">
            <v>8.7799999999999989E-2</v>
          </cell>
          <cell r="P436" t="str">
            <v>Yearly</v>
          </cell>
          <cell r="Q436">
            <v>3352620</v>
          </cell>
          <cell r="R436">
            <v>3352620</v>
          </cell>
          <cell r="S436">
            <v>0</v>
          </cell>
          <cell r="T436">
            <v>0</v>
          </cell>
          <cell r="U436">
            <v>46429</v>
          </cell>
          <cell r="V436">
            <v>0</v>
          </cell>
          <cell r="W436">
            <v>0</v>
          </cell>
          <cell r="X436">
            <v>6.3E-2</v>
          </cell>
          <cell r="Y436">
            <v>3.7109062225893807</v>
          </cell>
          <cell r="Z436">
            <v>0</v>
          </cell>
          <cell r="AA436">
            <v>0</v>
          </cell>
          <cell r="AB436">
            <v>0</v>
          </cell>
          <cell r="AC436" t="str">
            <v>AAA</v>
          </cell>
          <cell r="AD436">
            <v>0</v>
          </cell>
          <cell r="AE436" t="str">
            <v>AAA</v>
          </cell>
          <cell r="AF436">
            <v>0</v>
          </cell>
          <cell r="AG436">
            <v>0</v>
          </cell>
          <cell r="AH436">
            <v>0</v>
          </cell>
          <cell r="AI436" t="str">
            <v>Scheme C TIER II</v>
          </cell>
          <cell r="AJ436" t="str">
            <v>[ICRA]AAA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N437">
            <v>9.01979530402801E-3</v>
          </cell>
          <cell r="O437">
            <v>6.6299999999999998E-2</v>
          </cell>
          <cell r="P437" t="str">
            <v>Yearly</v>
          </cell>
          <cell r="Q437">
            <v>1000001</v>
          </cell>
          <cell r="R437">
            <v>1000001</v>
          </cell>
          <cell r="S437">
            <v>0</v>
          </cell>
          <cell r="T437">
            <v>0</v>
          </cell>
          <cell r="U437">
            <v>47949</v>
          </cell>
          <cell r="V437">
            <v>0</v>
          </cell>
          <cell r="W437">
            <v>0</v>
          </cell>
          <cell r="X437">
            <v>6.6239999999999993E-2</v>
          </cell>
          <cell r="Y437">
            <v>6.3856722533332357</v>
          </cell>
          <cell r="Z437">
            <v>0</v>
          </cell>
          <cell r="AA437">
            <v>0</v>
          </cell>
          <cell r="AB437" t="str">
            <v>AAA</v>
          </cell>
          <cell r="AC437" t="str">
            <v>AAA</v>
          </cell>
          <cell r="AD437">
            <v>0</v>
          </cell>
          <cell r="AE437" t="str">
            <v>AAA</v>
          </cell>
          <cell r="AF437">
            <v>0</v>
          </cell>
          <cell r="AG437">
            <v>0</v>
          </cell>
          <cell r="AH437">
            <v>0</v>
          </cell>
          <cell r="AI437" t="str">
            <v>Scheme C TIER II</v>
          </cell>
          <cell r="AJ437" t="str">
            <v>CRISIL AAA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N438">
            <v>9.0394097975800714E-3</v>
          </cell>
          <cell r="O438">
            <v>8.8499999999999995E-2</v>
          </cell>
          <cell r="P438" t="str">
            <v>Yearly</v>
          </cell>
          <cell r="Q438">
            <v>993871</v>
          </cell>
          <cell r="R438">
            <v>993871</v>
          </cell>
          <cell r="S438">
            <v>0</v>
          </cell>
          <cell r="T438">
            <v>0</v>
          </cell>
          <cell r="U438">
            <v>45699</v>
          </cell>
          <cell r="V438">
            <v>0</v>
          </cell>
          <cell r="W438">
            <v>0</v>
          </cell>
          <cell r="X438">
            <v>5.6241000000000006E-2</v>
          </cell>
          <cell r="Y438">
            <v>2.3045229112324797</v>
          </cell>
          <cell r="Z438">
            <v>0</v>
          </cell>
          <cell r="AA438">
            <v>0</v>
          </cell>
          <cell r="AB438">
            <v>0</v>
          </cell>
          <cell r="AC438" t="str">
            <v>AAA</v>
          </cell>
          <cell r="AD438">
            <v>0</v>
          </cell>
          <cell r="AE438" t="str">
            <v>AAA</v>
          </cell>
          <cell r="AF438">
            <v>0</v>
          </cell>
          <cell r="AG438">
            <v>0</v>
          </cell>
          <cell r="AH438">
            <v>0</v>
          </cell>
          <cell r="AI438" t="str">
            <v>Scheme C TIER II</v>
          </cell>
          <cell r="AJ438" t="str">
            <v>[ICRA]AAA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N439">
            <v>1.9850303052511658E-2</v>
          </cell>
          <cell r="O439">
            <v>7.9299999999999995E-2</v>
          </cell>
          <cell r="P439" t="str">
            <v>Yearly</v>
          </cell>
          <cell r="Q439">
            <v>2152336</v>
          </cell>
          <cell r="R439">
            <v>2152336</v>
          </cell>
          <cell r="S439">
            <v>0</v>
          </cell>
          <cell r="T439">
            <v>0</v>
          </cell>
          <cell r="U439">
            <v>46527</v>
          </cell>
          <cell r="V439">
            <v>0</v>
          </cell>
          <cell r="W439">
            <v>0</v>
          </cell>
          <cell r="X439">
            <v>7.7603999999999992E-2</v>
          </cell>
          <cell r="Y439">
            <v>4.0074357048624032</v>
          </cell>
          <cell r="Z439">
            <v>0</v>
          </cell>
          <cell r="AA439">
            <v>0</v>
          </cell>
          <cell r="AB439" t="str">
            <v>AAA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C TIER II</v>
          </cell>
          <cell r="AJ439" t="str">
            <v>CRISIL AAA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N440">
            <v>8.6178928470979493E-3</v>
          </cell>
          <cell r="O440">
            <v>0.08</v>
          </cell>
          <cell r="P440" t="str">
            <v>Yearly</v>
          </cell>
          <cell r="Q440">
            <v>888798.7</v>
          </cell>
          <cell r="R440">
            <v>888798.7</v>
          </cell>
          <cell r="S440">
            <v>0</v>
          </cell>
          <cell r="T440">
            <v>0</v>
          </cell>
          <cell r="U440">
            <v>46592</v>
          </cell>
          <cell r="V440">
            <v>0</v>
          </cell>
          <cell r="W440">
            <v>0</v>
          </cell>
          <cell r="X440">
            <v>8.1765000000000004E-2</v>
          </cell>
          <cell r="Y440">
            <v>4.0266445499236019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>AAA</v>
          </cell>
          <cell r="AF440" t="str">
            <v>AAA</v>
          </cell>
          <cell r="AG440">
            <v>0</v>
          </cell>
          <cell r="AH440">
            <v>0</v>
          </cell>
          <cell r="AI440" t="str">
            <v>Scheme C TIER II</v>
          </cell>
          <cell r="AJ440" t="str">
            <v>BWR AAA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N441">
            <v>1.0328870496910251E-2</v>
          </cell>
          <cell r="O441">
            <v>8.8000000000000009E-2</v>
          </cell>
          <cell r="P441" t="str">
            <v>Half Yly</v>
          </cell>
          <cell r="Q441">
            <v>1128200</v>
          </cell>
          <cell r="R441">
            <v>1128200</v>
          </cell>
          <cell r="S441">
            <v>0</v>
          </cell>
          <cell r="T441">
            <v>0</v>
          </cell>
          <cell r="U441">
            <v>47517</v>
          </cell>
          <cell r="V441">
            <v>0</v>
          </cell>
          <cell r="W441">
            <v>0</v>
          </cell>
          <cell r="X441">
            <v>7.2184999999999999E-2</v>
          </cell>
          <cell r="Y441">
            <v>5.5418422175493802</v>
          </cell>
          <cell r="Z441">
            <v>0</v>
          </cell>
          <cell r="AA441">
            <v>0</v>
          </cell>
          <cell r="AB441" t="str">
            <v>AAA</v>
          </cell>
          <cell r="AC441">
            <v>0</v>
          </cell>
          <cell r="AD441" t="str">
            <v>AAA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C TIER II</v>
          </cell>
          <cell r="AJ441" t="str">
            <v>CRISIL AAA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N442">
            <v>7.8677168438304274E-2</v>
          </cell>
          <cell r="O442">
            <v>0</v>
          </cell>
          <cell r="P442" t="str">
            <v/>
          </cell>
          <cell r="Q442">
            <v>8163400.4800000004</v>
          </cell>
          <cell r="R442">
            <v>8163400.4800000004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C TIER II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EA7950-B58F-4139-AA4D-55EB66DB87FD}" name="Table13456768" displayName="Table13456768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CBE01286-4763-4B11-907F-D3A26DD38AFB}" name="ISIN No." dataDxfId="6"/>
    <tableColumn id="2" xr3:uid="{2457B4C2-2550-4E06-9979-A64B80721142}" name="Name of the Instrument" dataDxfId="5">
      <calculatedColumnFormula>VLOOKUP(Table13456768[[#This Row],[ISIN No.]],'[1]Crisil data '!E:F,2,0)</calculatedColumnFormula>
    </tableColumn>
    <tableColumn id="3" xr3:uid="{756AA6F1-1F24-46B0-9D46-0BCA216CB53F}" name="Industry " dataDxfId="4">
      <calculatedColumnFormula>VLOOKUP(Table13456768[[#This Row],[ISIN No.]],'[1]Crisil data '!E:I,5,0)</calculatedColumnFormula>
    </tableColumn>
    <tableColumn id="4" xr3:uid="{93ED94E4-26D9-4F2F-BB37-CBDD49D4FCB4}" name="Quantity" dataDxfId="3" dataCellStyle="Comma">
      <calculatedColumnFormula>SUMIFS('[1]Crisil data '!L:L,'[1]Crisil data '!AI:AI,$D$3,'[1]Crisil data '!E:E,Table13456768[[#This Row],[ISIN No.]])</calculatedColumnFormula>
    </tableColumn>
    <tableColumn id="5" xr3:uid="{3502F5E5-846F-450E-9C43-9E1ACA873460}" name="Market Value" dataDxfId="2">
      <calculatedColumnFormula>SUMIFS('[1]Crisil data '!M:M,'[1]Crisil data '!AI:AI,$D$3,'[1]Crisil data '!E:E,Table13456768[[#This Row],[ISIN No.]])</calculatedColumnFormula>
    </tableColumn>
    <tableColumn id="6" xr3:uid="{3D48B6F2-9299-4537-A869-7B013501E6DA}" name="% of Portfolio" dataDxfId="1" dataCellStyle="Percent">
      <calculatedColumnFormula>+F7/$F$87</calculatedColumnFormula>
    </tableColumn>
    <tableColumn id="7" xr3:uid="{A23CE137-5BEB-48B2-9366-7034650FE0A1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AC1C-4596-4584-9FCF-0436CF794E17}">
  <dimension ref="A2:O123"/>
  <sheetViews>
    <sheetView showGridLines="0" tabSelected="1" view="pageBreakPreview" topLeftCell="A81" zoomScale="89" zoomScaleNormal="100" zoomScaleSheetLayoutView="89" workbookViewId="0">
      <selection activeCell="A90" sqref="A90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34.140625" style="44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s="1" t="s">
        <v>3</v>
      </c>
    </row>
    <row r="4" spans="1:8" x14ac:dyDescent="0.25">
      <c r="B4" s="1" t="s">
        <v>4</v>
      </c>
      <c r="D4" s="4" t="s">
        <v>5</v>
      </c>
    </row>
    <row r="6" spans="1:8" x14ac:dyDescent="0.25">
      <c r="B6" s="5" t="s">
        <v>6</v>
      </c>
      <c r="C6" s="6" t="s">
        <v>7</v>
      </c>
      <c r="D6" s="7" t="s">
        <v>8</v>
      </c>
      <c r="E6" s="8" t="s">
        <v>9</v>
      </c>
      <c r="F6" s="6" t="s">
        <v>10</v>
      </c>
      <c r="G6" s="6" t="s">
        <v>11</v>
      </c>
      <c r="H6" s="9" t="s">
        <v>12</v>
      </c>
    </row>
    <row r="7" spans="1:8" x14ac:dyDescent="0.25">
      <c r="A7" s="10"/>
      <c r="B7" s="11" t="s">
        <v>13</v>
      </c>
      <c r="C7" s="12" t="str">
        <f>VLOOKUP(Table13456768[[#This Row],[ISIN No.]],'[1]Crisil data '!E:F,2,0)</f>
        <v>Titan Company Limited</v>
      </c>
      <c r="D7" s="12" t="str">
        <f>VLOOKUP(Table13456768[[#This Row],[ISIN No.]],'[1]Crisil data '!E:I,5,0)</f>
        <v>Manufacture of jewellery of gold, silver and other precious or base metal</v>
      </c>
      <c r="E7" s="13">
        <f>SUMIFS('[1]Crisil data '!L:L,'[1]Crisil data '!AI:AI,$D$3,'[1]Crisil data '!E:E,Table13456768[[#This Row],[ISIN No.]])</f>
        <v>3</v>
      </c>
      <c r="F7" s="12">
        <f>SUMIFS('[1]Crisil data '!M:M,'[1]Crisil data '!AI:AI,$D$3,'[1]Crisil data '!E:E,Table13456768[[#This Row],[ISIN No.]])</f>
        <v>6648</v>
      </c>
      <c r="G7" s="14">
        <f t="shared" ref="G7:G70" si="0">+F7/$F$87</f>
        <v>2.2526729372320847E-3</v>
      </c>
      <c r="H7" s="15">
        <f>IFERROR(VLOOKUP(Table13456768[[#This Row],[ISIN No.]],'[1]Crisil data '!E:AJ,32,0),0)</f>
        <v>0</v>
      </c>
    </row>
    <row r="8" spans="1:8" x14ac:dyDescent="0.25">
      <c r="A8" s="10"/>
      <c r="B8" s="11" t="s">
        <v>14</v>
      </c>
      <c r="C8" s="12" t="str">
        <f>VLOOKUP(Table13456768[[#This Row],[ISIN No.]],'[1]Crisil data '!E:F,2,0)</f>
        <v>Bajaj Finance Limited</v>
      </c>
      <c r="D8" s="12" t="str">
        <f>VLOOKUP(Table13456768[[#This Row],[ISIN No.]],'[1]Crisil data '!E:I,5,0)</f>
        <v>Other credit granting</v>
      </c>
      <c r="E8" s="13">
        <f>SUMIFS('[1]Crisil data '!L:L,'[1]Crisil data '!AI:AI,$D$3,'[1]Crisil data '!E:E,Table13456768[[#This Row],[ISIN No.]])</f>
        <v>1</v>
      </c>
      <c r="F8" s="12">
        <f>SUMIFS('[1]Crisil data '!M:M,'[1]Crisil data '!AI:AI,$D$3,'[1]Crisil data '!E:E,Table13456768[[#This Row],[ISIN No.]])</f>
        <v>6082.15</v>
      </c>
      <c r="G8" s="14">
        <f t="shared" si="0"/>
        <v>2.0609348232831113E-3</v>
      </c>
      <c r="H8" s="15">
        <f>IFERROR(VLOOKUP(Table13456768[[#This Row],[ISIN No.]],'[1]Crisil data '!E:AJ,32,0),0)</f>
        <v>0</v>
      </c>
    </row>
    <row r="9" spans="1:8" x14ac:dyDescent="0.25">
      <c r="A9" s="10"/>
      <c r="B9" s="11" t="s">
        <v>15</v>
      </c>
      <c r="C9" s="12" t="str">
        <f>VLOOKUP(Table13456768[[#This Row],[ISIN No.]],'[1]Crisil data '!E:F,2,0)</f>
        <v>United Breweries Limited</v>
      </c>
      <c r="D9" s="12" t="str">
        <f>VLOOKUP(Table13456768[[#This Row],[ISIN No.]],'[1]Crisil data '!E:I,5,0)</f>
        <v>Manufacture of beer</v>
      </c>
      <c r="E9" s="13">
        <f>SUMIFS('[1]Crisil data '!L:L,'[1]Crisil data '!AI:AI,$D$3,'[1]Crisil data '!E:E,Table13456768[[#This Row],[ISIN No.]])</f>
        <v>4</v>
      </c>
      <c r="F9" s="12">
        <f>SUMIFS('[1]Crisil data '!M:M,'[1]Crisil data '!AI:AI,$D$3,'[1]Crisil data '!E:E,Table13456768[[#This Row],[ISIN No.]])</f>
        <v>6169.6</v>
      </c>
      <c r="G9" s="14">
        <f t="shared" si="0"/>
        <v>2.0905672312796436E-3</v>
      </c>
      <c r="H9" s="15">
        <f>IFERROR(VLOOKUP(Table13456768[[#This Row],[ISIN No.]],'[1]Crisil data '!E:AJ,32,0),0)</f>
        <v>0</v>
      </c>
    </row>
    <row r="10" spans="1:8" x14ac:dyDescent="0.25">
      <c r="A10" s="10"/>
      <c r="B10" s="11" t="s">
        <v>16</v>
      </c>
      <c r="C10" s="12" t="str">
        <f>VLOOKUP(Table13456768[[#This Row],[ISIN No.]],'[1]Crisil data '!E:F,2,0)</f>
        <v>Bharat Petroleum Corporation Limited</v>
      </c>
      <c r="D10" s="12" t="str">
        <f>VLOOKUP(Table13456768[[#This Row],[ISIN No.]],'[1]Crisil data '!E:I,5,0)</f>
        <v>Production of liquid and gaseous fuels, illuminating oils, lubricating</v>
      </c>
      <c r="E10" s="13">
        <f>SUMIFS('[1]Crisil data '!L:L,'[1]Crisil data '!AI:AI,$D$3,'[1]Crisil data '!E:E,Table13456768[[#This Row],[ISIN No.]])</f>
        <v>9</v>
      </c>
      <c r="F10" s="12">
        <f>SUMIFS('[1]Crisil data '!M:M,'[1]Crisil data '!AI:AI,$D$3,'[1]Crisil data '!E:E,Table13456768[[#This Row],[ISIN No.]])</f>
        <v>2935.8</v>
      </c>
      <c r="G10" s="14">
        <f t="shared" si="0"/>
        <v>9.9479500738958409E-4</v>
      </c>
      <c r="H10" s="15">
        <f>IFERROR(VLOOKUP(Table13456768[[#This Row],[ISIN No.]],'[1]Crisil data '!E:AJ,32,0),0)</f>
        <v>0</v>
      </c>
    </row>
    <row r="11" spans="1:8" x14ac:dyDescent="0.25">
      <c r="A11" s="10"/>
      <c r="B11" s="11" t="s">
        <v>17</v>
      </c>
      <c r="C11" s="12" t="str">
        <f>VLOOKUP(Table13456768[[#This Row],[ISIN No.]],'[1]Crisil data '!E:F,2,0)</f>
        <v>Bajaj Auto Limited</v>
      </c>
      <c r="D11" s="12" t="str">
        <f>VLOOKUP(Table13456768[[#This Row],[ISIN No.]],'[1]Crisil data '!E:I,5,0)</f>
        <v>Manufacture of motorcycles, scooters, mopeds etc. and their</v>
      </c>
      <c r="E11" s="13">
        <f>SUMIFS('[1]Crisil data '!L:L,'[1]Crisil data '!AI:AI,$D$3,'[1]Crisil data '!E:E,Table13456768[[#This Row],[ISIN No.]])</f>
        <v>1</v>
      </c>
      <c r="F11" s="12">
        <f>SUMIFS('[1]Crisil data '!M:M,'[1]Crisil data '!AI:AI,$D$3,'[1]Crisil data '!E:E,Table13456768[[#This Row],[ISIN No.]])</f>
        <v>3864.1</v>
      </c>
      <c r="G11" s="14">
        <f t="shared" si="0"/>
        <v>1.3093492022801592E-3</v>
      </c>
      <c r="H11" s="15">
        <f>IFERROR(VLOOKUP(Table13456768[[#This Row],[ISIN No.]],'[1]Crisil data '!E:AJ,32,0),0)</f>
        <v>0</v>
      </c>
    </row>
    <row r="12" spans="1:8" x14ac:dyDescent="0.25">
      <c r="A12" s="10"/>
      <c r="B12" s="11" t="s">
        <v>18</v>
      </c>
      <c r="C12" s="12" t="str">
        <f>VLOOKUP(Table13456768[[#This Row],[ISIN No.]],'[1]Crisil data '!E:F,2,0)</f>
        <v>Havells India Limited.</v>
      </c>
      <c r="D12" s="12" t="str">
        <f>VLOOKUP(Table13456768[[#This Row],[ISIN No.]],'[1]Crisil data '!E:I,5,0)</f>
        <v>Manufacture of electricity distribution and control apparatus</v>
      </c>
      <c r="E12" s="13">
        <f>SUMIFS('[1]Crisil data '!L:L,'[1]Crisil data '!AI:AI,$D$3,'[1]Crisil data '!E:E,Table13456768[[#This Row],[ISIN No.]])</f>
        <v>5</v>
      </c>
      <c r="F12" s="12">
        <f>SUMIFS('[1]Crisil data '!M:M,'[1]Crisil data '!AI:AI,$D$3,'[1]Crisil data '!E:E,Table13456768[[#This Row],[ISIN No.]])</f>
        <v>6009</v>
      </c>
      <c r="G12" s="14">
        <f t="shared" si="0"/>
        <v>2.0361479662797228E-3</v>
      </c>
      <c r="H12" s="15">
        <f>IFERROR(VLOOKUP(Table13456768[[#This Row],[ISIN No.]],'[1]Crisil data '!E:AJ,32,0),0)</f>
        <v>0</v>
      </c>
    </row>
    <row r="13" spans="1:8" x14ac:dyDescent="0.25">
      <c r="A13" s="10"/>
      <c r="B13" s="11" t="s">
        <v>19</v>
      </c>
      <c r="C13" s="12" t="str">
        <f>VLOOKUP(Table13456768[[#This Row],[ISIN No.]],'[1]Crisil data '!E:F,2,0)</f>
        <v>SBI LIFE INSURANCE COMPANY LIMITED</v>
      </c>
      <c r="D13" s="12" t="str">
        <f>VLOOKUP(Table13456768[[#This Row],[ISIN No.]],'[1]Crisil data '!E:I,5,0)</f>
        <v>Life insurance</v>
      </c>
      <c r="E13" s="13">
        <f>SUMIFS('[1]Crisil data '!L:L,'[1]Crisil data '!AI:AI,$D$3,'[1]Crisil data '!E:E,Table13456768[[#This Row],[ISIN No.]])</f>
        <v>5</v>
      </c>
      <c r="F13" s="12">
        <f>SUMIFS('[1]Crisil data '!M:M,'[1]Crisil data '!AI:AI,$D$3,'[1]Crisil data '!E:E,Table13456768[[#This Row],[ISIN No.]])</f>
        <v>5870.75</v>
      </c>
      <c r="G13" s="14">
        <f t="shared" si="0"/>
        <v>1.989301992517338E-3</v>
      </c>
      <c r="H13" s="15">
        <f>IFERROR(VLOOKUP(Table13456768[[#This Row],[ISIN No.]],'[1]Crisil data '!E:AJ,32,0),0)</f>
        <v>0</v>
      </c>
    </row>
    <row r="14" spans="1:8" x14ac:dyDescent="0.25">
      <c r="A14" s="10"/>
      <c r="B14" s="11" t="s">
        <v>20</v>
      </c>
      <c r="C14" s="12" t="str">
        <f>VLOOKUP(Table13456768[[#This Row],[ISIN No.]],'[1]Crisil data '!E:F,2,0)</f>
        <v>7.88% GOI 19.03.2030</v>
      </c>
      <c r="D14" s="12" t="s">
        <v>21</v>
      </c>
      <c r="E14" s="13">
        <f>SUMIFS('[1]Crisil data '!L:L,'[1]Crisil data '!AI:AI,$D$3,'[1]Crisil data '!E:E,Table13456768[[#This Row],[ISIN No.]])</f>
        <v>800</v>
      </c>
      <c r="F14" s="12">
        <f>SUMIFS('[1]Crisil data '!M:M,'[1]Crisil data '!AI:AI,$D$3,'[1]Crisil data '!E:E,Table13456768[[#This Row],[ISIN No.]])</f>
        <v>82349.039999999994</v>
      </c>
      <c r="G14" s="14">
        <f t="shared" si="0"/>
        <v>2.7903949129819861E-2</v>
      </c>
      <c r="H14" s="15">
        <f>IFERROR(VLOOKUP(Table13456768[[#This Row],[ISIN No.]],'[1]Crisil data '!E:AJ,32,0),0)</f>
        <v>0</v>
      </c>
    </row>
    <row r="15" spans="1:8" x14ac:dyDescent="0.25">
      <c r="A15" s="10"/>
      <c r="B15" s="11" t="s">
        <v>22</v>
      </c>
      <c r="C15" s="12" t="str">
        <f>VLOOKUP(Table13456768[[#This Row],[ISIN No.]],'[1]Crisil data '!E:F,2,0)</f>
        <v>Bharat Forge Limited</v>
      </c>
      <c r="D15" s="12" t="str">
        <f>VLOOKUP(Table13456768[[#This Row],[ISIN No.]],'[1]Crisil data '!E:I,5,0)</f>
        <v>Forging, pressing, stamping and roll-forming of metal; powder metallurgy</v>
      </c>
      <c r="E15" s="13">
        <f>SUMIFS('[1]Crisil data '!L:L,'[1]Crisil data '!AI:AI,$D$3,'[1]Crisil data '!E:E,Table13456768[[#This Row],[ISIN No.]])</f>
        <v>6</v>
      </c>
      <c r="F15" s="12">
        <f>SUMIFS('[1]Crisil data '!M:M,'[1]Crisil data '!AI:AI,$D$3,'[1]Crisil data '!E:E,Table13456768[[#This Row],[ISIN No.]])</f>
        <v>4229.3999999999996</v>
      </c>
      <c r="G15" s="14">
        <f t="shared" si="0"/>
        <v>1.4331310049231917E-3</v>
      </c>
      <c r="H15" s="15">
        <f>IFERROR(VLOOKUP(Table13456768[[#This Row],[ISIN No.]],'[1]Crisil data '!E:AJ,32,0),0)</f>
        <v>0</v>
      </c>
    </row>
    <row r="16" spans="1:8" x14ac:dyDescent="0.25">
      <c r="A16" s="10"/>
      <c r="B16" s="11" t="s">
        <v>23</v>
      </c>
      <c r="C16" s="12" t="str">
        <f>VLOOKUP(Table13456768[[#This Row],[ISIN No.]],'[1]Crisil data '!E:F,2,0)</f>
        <v>Dabur India Limited</v>
      </c>
      <c r="D16" s="12" t="str">
        <f>VLOOKUP(Table13456768[[#This Row],[ISIN No.]],'[1]Crisil data '!E:I,5,0)</f>
        <v>Manufacture of hair oil, shampoo, hair dye etc.</v>
      </c>
      <c r="E16" s="13">
        <f>SUMIFS('[1]Crisil data '!L:L,'[1]Crisil data '!AI:AI,$D$3,'[1]Crisil data '!E:E,Table13456768[[#This Row],[ISIN No.]])</f>
        <v>5</v>
      </c>
      <c r="F16" s="12">
        <f>SUMIFS('[1]Crisil data '!M:M,'[1]Crisil data '!AI:AI,$D$3,'[1]Crisil data '!E:E,Table13456768[[#This Row],[ISIN No.]])</f>
        <v>2595</v>
      </c>
      <c r="G16" s="14">
        <f t="shared" si="0"/>
        <v>8.7931502288165759E-4</v>
      </c>
      <c r="H16" s="15">
        <f>IFERROR(VLOOKUP(Table13456768[[#This Row],[ISIN No.]],'[1]Crisil data '!E:AJ,32,0),0)</f>
        <v>0</v>
      </c>
    </row>
    <row r="17" spans="1:8" x14ac:dyDescent="0.25">
      <c r="A17" s="10"/>
      <c r="B17" s="11" t="s">
        <v>24</v>
      </c>
      <c r="C17" s="12" t="str">
        <f>VLOOKUP(Table13456768[[#This Row],[ISIN No.]],'[1]Crisil data '!E:F,2,0)</f>
        <v>8.28% GOI 15.02.2032</v>
      </c>
      <c r="D17" s="12" t="s">
        <v>21</v>
      </c>
      <c r="E17" s="13">
        <f>SUMIFS('[1]Crisil data '!L:L,'[1]Crisil data '!AI:AI,$D$3,'[1]Crisil data '!E:E,Table13456768[[#This Row],[ISIN No.]])</f>
        <v>400</v>
      </c>
      <c r="F17" s="12">
        <f>SUMIFS('[1]Crisil data '!M:M,'[1]Crisil data '!AI:AI,$D$3,'[1]Crisil data '!E:E,Table13456768[[#This Row],[ISIN No.]])</f>
        <v>42227.64</v>
      </c>
      <c r="G17" s="14">
        <f t="shared" si="0"/>
        <v>1.4308823981825973E-2</v>
      </c>
      <c r="H17" s="15">
        <f>IFERROR(VLOOKUP(Table13456768[[#This Row],[ISIN No.]],'[1]Crisil data '!E:AJ,32,0),0)</f>
        <v>0</v>
      </c>
    </row>
    <row r="18" spans="1:8" x14ac:dyDescent="0.25">
      <c r="A18" s="10"/>
      <c r="B18" s="11" t="s">
        <v>25</v>
      </c>
      <c r="C18" s="12" t="str">
        <f>VLOOKUP(Table13456768[[#This Row],[ISIN No.]],'[1]Crisil data '!E:F,2,0)</f>
        <v>CUMMINS INDIA LIMITED</v>
      </c>
      <c r="D18" s="12" t="str">
        <f>VLOOKUP(Table13456768[[#This Row],[ISIN No.]],'[1]Crisil data '!E:I,5,0)</f>
        <v>Manufacture of engines and turbines, except aircraft, vehicle</v>
      </c>
      <c r="E18" s="13">
        <f>SUMIFS('[1]Crisil data '!L:L,'[1]Crisil data '!AI:AI,$D$3,'[1]Crisil data '!E:E,Table13456768[[#This Row],[ISIN No.]])</f>
        <v>4</v>
      </c>
      <c r="F18" s="12">
        <f>SUMIFS('[1]Crisil data '!M:M,'[1]Crisil data '!AI:AI,$D$3,'[1]Crisil data '!E:E,Table13456768[[#This Row],[ISIN No.]])</f>
        <v>4103.8</v>
      </c>
      <c r="G18" s="14">
        <f t="shared" si="0"/>
        <v>1.39057148011628E-3</v>
      </c>
      <c r="H18" s="15">
        <f>IFERROR(VLOOKUP(Table13456768[[#This Row],[ISIN No.]],'[1]Crisil data '!E:AJ,32,0),0)</f>
        <v>0</v>
      </c>
    </row>
    <row r="19" spans="1:8" x14ac:dyDescent="0.25">
      <c r="A19" s="10"/>
      <c r="B19" s="11" t="s">
        <v>26</v>
      </c>
      <c r="C19" s="12" t="str">
        <f>VLOOKUP(Table13456768[[#This Row],[ISIN No.]],'[1]Crisil data '!E:F,2,0)</f>
        <v>BHARAT ELECTRONICS LIMITED</v>
      </c>
      <c r="D19" s="12" t="str">
        <f>VLOOKUP(Table13456768[[#This Row],[ISIN No.]],'[1]Crisil data '!E:I,5,0)</f>
        <v>Manufacture of radar equipment, GPS devices, search, detection, navig</v>
      </c>
      <c r="E19" s="13">
        <f>SUMIFS('[1]Crisil data '!L:L,'[1]Crisil data '!AI:AI,$D$3,'[1]Crisil data '!E:E,Table13456768[[#This Row],[ISIN No.]])</f>
        <v>12</v>
      </c>
      <c r="F19" s="12">
        <f>SUMIFS('[1]Crisil data '!M:M,'[1]Crisil data '!AI:AI,$D$3,'[1]Crisil data '!E:E,Table13456768[[#This Row],[ISIN No.]])</f>
        <v>2817</v>
      </c>
      <c r="G19" s="14">
        <f t="shared" si="0"/>
        <v>9.5453966067731387E-4</v>
      </c>
      <c r="H19" s="15">
        <f>IFERROR(VLOOKUP(Table13456768[[#This Row],[ISIN No.]],'[1]Crisil data '!E:AJ,32,0),0)</f>
        <v>0</v>
      </c>
    </row>
    <row r="20" spans="1:8" x14ac:dyDescent="0.25">
      <c r="A20" s="10"/>
      <c r="B20" s="11" t="s">
        <v>27</v>
      </c>
      <c r="C20" s="12" t="str">
        <f>VLOOKUP(Table13456768[[#This Row],[ISIN No.]],'[1]Crisil data '!E:F,2,0)</f>
        <v>TATA MOTORS LTD</v>
      </c>
      <c r="D20" s="12" t="str">
        <f>VLOOKUP(Table13456768[[#This Row],[ISIN No.]],'[1]Crisil data '!E:I,5,0)</f>
        <v>Manufacture of commercial vehicles such as vans, lorries, over-the-road</v>
      </c>
      <c r="E20" s="13">
        <f>SUMIFS('[1]Crisil data '!L:L,'[1]Crisil data '!AI:AI,$D$3,'[1]Crisil data '!E:E,Table13456768[[#This Row],[ISIN No.]])</f>
        <v>8</v>
      </c>
      <c r="F20" s="12">
        <f>SUMIFS('[1]Crisil data '!M:M,'[1]Crisil data '!AI:AI,$D$3,'[1]Crisil data '!E:E,Table13456768[[#This Row],[ISIN No.]])</f>
        <v>3548.4</v>
      </c>
      <c r="G20" s="14">
        <f t="shared" si="0"/>
        <v>1.2023743457392193E-3</v>
      </c>
      <c r="H20" s="15">
        <f>IFERROR(VLOOKUP(Table13456768[[#This Row],[ISIN No.]],'[1]Crisil data '!E:AJ,32,0),0)</f>
        <v>0</v>
      </c>
    </row>
    <row r="21" spans="1:8" x14ac:dyDescent="0.25">
      <c r="A21" s="10"/>
      <c r="B21" s="11" t="s">
        <v>28</v>
      </c>
      <c r="C21" s="12" t="str">
        <f>VLOOKUP(Table13456768[[#This Row],[ISIN No.]],'[1]Crisil data '!E:F,2,0)</f>
        <v>HDFC LIFE INSURANCE COMPANY LTD</v>
      </c>
      <c r="D21" s="12" t="str">
        <f>VLOOKUP(Table13456768[[#This Row],[ISIN No.]],'[1]Crisil data '!E:I,5,0)</f>
        <v>Life insurance</v>
      </c>
      <c r="E21" s="13">
        <f>SUMIFS('[1]Crisil data '!L:L,'[1]Crisil data '!AI:AI,$D$3,'[1]Crisil data '!E:E,Table13456768[[#This Row],[ISIN No.]])</f>
        <v>4</v>
      </c>
      <c r="F21" s="12">
        <f>SUMIFS('[1]Crisil data '!M:M,'[1]Crisil data '!AI:AI,$D$3,'[1]Crisil data '!E:E,Table13456768[[#This Row],[ISIN No.]])</f>
        <v>2395.8000000000002</v>
      </c>
      <c r="G21" s="14">
        <f t="shared" si="0"/>
        <v>8.1181615869744725E-4</v>
      </c>
      <c r="H21" s="15">
        <f>IFERROR(VLOOKUP(Table13456768[[#This Row],[ISIN No.]],'[1]Crisil data '!E:AJ,32,0),0)</f>
        <v>0</v>
      </c>
    </row>
    <row r="22" spans="1:8" x14ac:dyDescent="0.25">
      <c r="A22" s="10"/>
      <c r="B22" s="11" t="s">
        <v>29</v>
      </c>
      <c r="C22" s="12" t="str">
        <f>VLOOKUP(Table13456768[[#This Row],[ISIN No.]],'[1]Crisil data '!E:F,2,0)</f>
        <v>WIPRO LTD</v>
      </c>
      <c r="D22" s="12" t="str">
        <f>VLOOKUP(Table13456768[[#This Row],[ISIN No.]],'[1]Crisil data '!E:I,5,0)</f>
        <v>Writing , modifying, testing of computer program</v>
      </c>
      <c r="E22" s="13">
        <f>SUMIFS('[1]Crisil data '!L:L,'[1]Crisil data '!AI:AI,$D$3,'[1]Crisil data '!E:E,Table13456768[[#This Row],[ISIN No.]])</f>
        <v>2</v>
      </c>
      <c r="F22" s="12">
        <f>SUMIFS('[1]Crisil data '!M:M,'[1]Crisil data '!AI:AI,$D$3,'[1]Crisil data '!E:E,Table13456768[[#This Row],[ISIN No.]])</f>
        <v>956.1</v>
      </c>
      <c r="G22" s="14">
        <f t="shared" si="0"/>
        <v>3.2397421710102231E-4</v>
      </c>
      <c r="H22" s="15">
        <f>IFERROR(VLOOKUP(Table13456768[[#This Row],[ISIN No.]],'[1]Crisil data '!E:AJ,32,0),0)</f>
        <v>0</v>
      </c>
    </row>
    <row r="23" spans="1:8" x14ac:dyDescent="0.25">
      <c r="A23" s="10"/>
      <c r="B23" s="11" t="s">
        <v>30</v>
      </c>
      <c r="C23" s="12" t="str">
        <f>VLOOKUP(Table13456768[[#This Row],[ISIN No.]],'[1]Crisil data '!E:F,2,0)</f>
        <v>INDRAPRASTHA GAS</v>
      </c>
      <c r="D23" s="12" t="str">
        <f>VLOOKUP(Table13456768[[#This Row],[ISIN No.]],'[1]Crisil data '!E:I,5,0)</f>
        <v>Disrtibution and sale of gaseous fuels through mains</v>
      </c>
      <c r="E23" s="13">
        <f>SUMIFS('[1]Crisil data '!L:L,'[1]Crisil data '!AI:AI,$D$3,'[1]Crisil data '!E:E,Table13456768[[#This Row],[ISIN No.]])</f>
        <v>5</v>
      </c>
      <c r="F23" s="12">
        <f>SUMIFS('[1]Crisil data '!M:M,'[1]Crisil data '!AI:AI,$D$3,'[1]Crisil data '!E:E,Table13456768[[#This Row],[ISIN No.]])</f>
        <v>1891</v>
      </c>
      <c r="G23" s="14">
        <f t="shared" si="0"/>
        <v>6.4076482014227922E-4</v>
      </c>
      <c r="H23" s="15">
        <f>IFERROR(VLOOKUP(Table13456768[[#This Row],[ISIN No.]],'[1]Crisil data '!E:AJ,32,0),0)</f>
        <v>0</v>
      </c>
    </row>
    <row r="24" spans="1:8" x14ac:dyDescent="0.25">
      <c r="A24" s="10"/>
      <c r="B24" s="11" t="s">
        <v>31</v>
      </c>
      <c r="C24" s="12" t="str">
        <f>VLOOKUP(Table13456768[[#This Row],[ISIN No.]],'[1]Crisil data '!E:F,2,0)</f>
        <v>Bharti Airtel partly Paid(14:1)</v>
      </c>
      <c r="D24" s="12" t="str">
        <f>VLOOKUP(Table13456768[[#This Row],[ISIN No.]],'[1]Crisil data '!E:I,5,0)</f>
        <v>Activities of maintaining and operating pageing</v>
      </c>
      <c r="E24" s="13">
        <f>SUMIFS('[1]Crisil data '!L:L,'[1]Crisil data '!AI:AI,$D$3,'[1]Crisil data '!E:E,Table13456768[[#This Row],[ISIN No.]])</f>
        <v>1</v>
      </c>
      <c r="F24" s="12">
        <f>SUMIFS('[1]Crisil data '!M:M,'[1]Crisil data '!AI:AI,$D$3,'[1]Crisil data '!E:E,Table13456768[[#This Row],[ISIN No.]])</f>
        <v>331.85</v>
      </c>
      <c r="G24" s="14">
        <f t="shared" si="0"/>
        <v>1.1244727951571411E-4</v>
      </c>
      <c r="H24" s="15">
        <f>IFERROR(VLOOKUP(Table13456768[[#This Row],[ISIN No.]],'[1]Crisil data '!E:AJ,32,0),0)</f>
        <v>0</v>
      </c>
    </row>
    <row r="25" spans="1:8" x14ac:dyDescent="0.25">
      <c r="A25" s="10"/>
      <c r="B25" s="11" t="s">
        <v>32</v>
      </c>
      <c r="C25" s="12" t="str">
        <f>VLOOKUP(Table13456768[[#This Row],[ISIN No.]],'[1]Crisil data '!E:F,2,0)</f>
        <v>DLF Ltd</v>
      </c>
      <c r="D25" s="12" t="str">
        <f>VLOOKUP(Table13456768[[#This Row],[ISIN No.]],'[1]Crisil data '!E:I,5,0)</f>
        <v>Real estate activities with own or leased property</v>
      </c>
      <c r="E25" s="13">
        <f>SUMIFS('[1]Crisil data '!L:L,'[1]Crisil data '!AI:AI,$D$3,'[1]Crisil data '!E:E,Table13456768[[#This Row],[ISIN No.]])</f>
        <v>10</v>
      </c>
      <c r="F25" s="12">
        <f>SUMIFS('[1]Crisil data '!M:M,'[1]Crisil data '!AI:AI,$D$3,'[1]Crisil data '!E:E,Table13456768[[#This Row],[ISIN No.]])</f>
        <v>3455.5</v>
      </c>
      <c r="G25" s="14">
        <f t="shared" si="0"/>
        <v>1.1708952067697757E-3</v>
      </c>
      <c r="H25" s="15">
        <f>IFERROR(VLOOKUP(Table13456768[[#This Row],[ISIN No.]],'[1]Crisil data '!E:AJ,32,0),0)</f>
        <v>0</v>
      </c>
    </row>
    <row r="26" spans="1:8" x14ac:dyDescent="0.25">
      <c r="A26" s="10"/>
      <c r="B26" s="11" t="s">
        <v>33</v>
      </c>
      <c r="C26" s="12" t="str">
        <f>VLOOKUP(Table13456768[[#This Row],[ISIN No.]],'[1]Crisil data '!E:F,2,0)</f>
        <v>ASIAN PAINTS LTD.</v>
      </c>
      <c r="D26" s="12" t="str">
        <f>VLOOKUP(Table13456768[[#This Row],[ISIN No.]],'[1]Crisil data '!E:I,5,0)</f>
        <v>Manufacture of paints and varnishes, enamels or lacquers</v>
      </c>
      <c r="E26" s="13">
        <f>SUMIFS('[1]Crisil data '!L:L,'[1]Crisil data '!AI:AI,$D$3,'[1]Crisil data '!E:E,Table13456768[[#This Row],[ISIN No.]])</f>
        <v>3</v>
      </c>
      <c r="F26" s="12">
        <f>SUMIFS('[1]Crisil data '!M:M,'[1]Crisil data '!AI:AI,$D$3,'[1]Crisil data '!E:E,Table13456768[[#This Row],[ISIN No.]])</f>
        <v>8578.9500000000007</v>
      </c>
      <c r="G26" s="14">
        <f t="shared" si="0"/>
        <v>2.9069748036803845E-3</v>
      </c>
      <c r="H26" s="15">
        <f>IFERROR(VLOOKUP(Table13456768[[#This Row],[ISIN No.]],'[1]Crisil data '!E:AJ,32,0),0)</f>
        <v>0</v>
      </c>
    </row>
    <row r="27" spans="1:8" x14ac:dyDescent="0.25">
      <c r="A27" s="10"/>
      <c r="B27" s="11" t="s">
        <v>34</v>
      </c>
      <c r="C27" s="12" t="str">
        <f>VLOOKUP(Table13456768[[#This Row],[ISIN No.]],'[1]Crisil data '!E:F,2,0)</f>
        <v>HINDUSTAN UNILEVER LIMITED</v>
      </c>
      <c r="D27" s="12" t="str">
        <f>VLOOKUP(Table13456768[[#This Row],[ISIN No.]],'[1]Crisil data '!E:I,5,0)</f>
        <v>Manufacture of soap all forms</v>
      </c>
      <c r="E27" s="13">
        <f>SUMIFS('[1]Crisil data '!L:L,'[1]Crisil data '!AI:AI,$D$3,'[1]Crisil data '!E:E,Table13456768[[#This Row],[ISIN No.]])</f>
        <v>5</v>
      </c>
      <c r="F27" s="12">
        <f>SUMIFS('[1]Crisil data '!M:M,'[1]Crisil data '!AI:AI,$D$3,'[1]Crisil data '!E:E,Table13456768[[#This Row],[ISIN No.]])</f>
        <v>11766.25</v>
      </c>
      <c r="G27" s="14">
        <f t="shared" si="0"/>
        <v>3.9869905155997315E-3</v>
      </c>
      <c r="H27" s="15">
        <f>IFERROR(VLOOKUP(Table13456768[[#This Row],[ISIN No.]],'[1]Crisil data '!E:AJ,32,0),0)</f>
        <v>0</v>
      </c>
    </row>
    <row r="28" spans="1:8" x14ac:dyDescent="0.25">
      <c r="A28" s="10"/>
      <c r="B28" s="11" t="s">
        <v>35</v>
      </c>
      <c r="C28" s="12" t="str">
        <f>VLOOKUP(Table13456768[[#This Row],[ISIN No.]],'[1]Crisil data '!E:F,2,0)</f>
        <v>KOTAK MAHINDRA BANK LIMITED</v>
      </c>
      <c r="D28" s="12" t="str">
        <f>VLOOKUP(Table13456768[[#This Row],[ISIN No.]],'[1]Crisil data '!E:I,5,0)</f>
        <v>Monetary intermediation of commercial banks, saving banks. postal savings</v>
      </c>
      <c r="E28" s="13">
        <f>SUMIFS('[1]Crisil data '!L:L,'[1]Crisil data '!AI:AI,$D$3,'[1]Crisil data '!E:E,Table13456768[[#This Row],[ISIN No.]])</f>
        <v>8</v>
      </c>
      <c r="F28" s="12">
        <f>SUMIFS('[1]Crisil data '!M:M,'[1]Crisil data '!AI:AI,$D$3,'[1]Crisil data '!E:E,Table13456768[[#This Row],[ISIN No.]])</f>
        <v>14774.8</v>
      </c>
      <c r="G28" s="14">
        <f t="shared" si="0"/>
        <v>5.0064368401047839E-3</v>
      </c>
      <c r="H28" s="15">
        <f>IFERROR(VLOOKUP(Table13456768[[#This Row],[ISIN No.]],'[1]Crisil data '!E:AJ,32,0),0)</f>
        <v>0</v>
      </c>
    </row>
    <row r="29" spans="1:8" x14ac:dyDescent="0.25">
      <c r="A29" s="10"/>
      <c r="B29" s="11" t="s">
        <v>36</v>
      </c>
      <c r="C29" s="12" t="str">
        <f>VLOOKUP(Table13456768[[#This Row],[ISIN No.]],'[1]Crisil data '!E:F,2,0)</f>
        <v>MARUTI SUZUKI INDIA LTD.</v>
      </c>
      <c r="D29" s="12" t="str">
        <f>VLOOKUP(Table13456768[[#This Row],[ISIN No.]],'[1]Crisil data '!E:I,5,0)</f>
        <v>Manufacture of passenger cars</v>
      </c>
      <c r="E29" s="13">
        <f>SUMIFS('[1]Crisil data '!L:L,'[1]Crisil data '!AI:AI,$D$3,'[1]Crisil data '!E:E,Table13456768[[#This Row],[ISIN No.]])</f>
        <v>1</v>
      </c>
      <c r="F29" s="12">
        <f>SUMIFS('[1]Crisil data '!M:M,'[1]Crisil data '!AI:AI,$D$3,'[1]Crisil data '!E:E,Table13456768[[#This Row],[ISIN No.]])</f>
        <v>7966.35</v>
      </c>
      <c r="G29" s="14">
        <f t="shared" si="0"/>
        <v>2.699395465330749E-3</v>
      </c>
      <c r="H29" s="15">
        <f>IFERROR(VLOOKUP(Table13456768[[#This Row],[ISIN No.]],'[1]Crisil data '!E:AJ,32,0),0)</f>
        <v>0</v>
      </c>
    </row>
    <row r="30" spans="1:8" x14ac:dyDescent="0.25">
      <c r="A30" s="10"/>
      <c r="B30" s="11" t="s">
        <v>37</v>
      </c>
      <c r="C30" s="12" t="str">
        <f>VLOOKUP(Table13456768[[#This Row],[ISIN No.]],'[1]Crisil data '!E:F,2,0)</f>
        <v>6.01% GOVT 25-March-2028</v>
      </c>
      <c r="D30" s="12" t="s">
        <v>21</v>
      </c>
      <c r="E30" s="13">
        <f>SUMIFS('[1]Crisil data '!L:L,'[1]Crisil data '!AI:AI,$D$3,'[1]Crisil data '!E:E,Table13456768[[#This Row],[ISIN No.]])</f>
        <v>5000</v>
      </c>
      <c r="F30" s="12">
        <f>SUMIFS('[1]Crisil data '!M:M,'[1]Crisil data '!AI:AI,$D$3,'[1]Crisil data '!E:E,Table13456768[[#This Row],[ISIN No.]])</f>
        <v>471790</v>
      </c>
      <c r="G30" s="14">
        <f t="shared" si="0"/>
        <v>0.15986590930456157</v>
      </c>
      <c r="H30" s="15">
        <f>IFERROR(VLOOKUP(Table13456768[[#This Row],[ISIN No.]],'[1]Crisil data '!E:AJ,32,0),0)</f>
        <v>0</v>
      </c>
    </row>
    <row r="31" spans="1:8" x14ac:dyDescent="0.25">
      <c r="A31" s="10"/>
      <c r="B31" s="11" t="s">
        <v>38</v>
      </c>
      <c r="C31" s="12" t="str">
        <f>VLOOKUP(Table13456768[[#This Row],[ISIN No.]],'[1]Crisil data '!E:F,2,0)</f>
        <v>RELIANCE INDUSTRIES LIMITED</v>
      </c>
      <c r="D31" s="12" t="str">
        <f>VLOOKUP(Table13456768[[#This Row],[ISIN No.]],'[1]Crisil data '!E:I,5,0)</f>
        <v>Manufacture of other petroleum n.e.c.</v>
      </c>
      <c r="E31" s="13">
        <f>SUMIFS('[1]Crisil data '!L:L,'[1]Crisil data '!AI:AI,$D$3,'[1]Crisil data '!E:E,Table13456768[[#This Row],[ISIN No.]])</f>
        <v>13</v>
      </c>
      <c r="F31" s="12">
        <f>SUMIFS('[1]Crisil data '!M:M,'[1]Crisil data '!AI:AI,$D$3,'[1]Crisil data '!E:E,Table13456768[[#This Row],[ISIN No.]])</f>
        <v>34224.449999999997</v>
      </c>
      <c r="G31" s="14">
        <f t="shared" si="0"/>
        <v>1.1596945292817783E-2</v>
      </c>
      <c r="H31" s="15">
        <f>IFERROR(VLOOKUP(Table13456768[[#This Row],[ISIN No.]],'[1]Crisil data '!E:AJ,32,0),0)</f>
        <v>0</v>
      </c>
    </row>
    <row r="32" spans="1:8" x14ac:dyDescent="0.25">
      <c r="A32" s="10"/>
      <c r="B32" s="11" t="s">
        <v>39</v>
      </c>
      <c r="C32" s="12" t="str">
        <f>VLOOKUP(Table13456768[[#This Row],[ISIN No.]],'[1]Crisil data '!E:F,2,0)</f>
        <v>AMBUJA CEMENTS LTD</v>
      </c>
      <c r="D32" s="12" t="str">
        <f>VLOOKUP(Table13456768[[#This Row],[ISIN No.]],'[1]Crisil data '!E:I,5,0)</f>
        <v>Manufacture of clinkers and cement</v>
      </c>
      <c r="E32" s="13">
        <f>SUMIFS('[1]Crisil data '!L:L,'[1]Crisil data '!AI:AI,$D$3,'[1]Crisil data '!E:E,Table13456768[[#This Row],[ISIN No.]])</f>
        <v>13</v>
      </c>
      <c r="F32" s="12">
        <f>SUMIFS('[1]Crisil data '!M:M,'[1]Crisil data '!AI:AI,$D$3,'[1]Crisil data '!E:E,Table13456768[[#This Row],[ISIN No.]])</f>
        <v>4802.2</v>
      </c>
      <c r="G32" s="14">
        <f t="shared" si="0"/>
        <v>1.6272241244247769E-3</v>
      </c>
      <c r="H32" s="15">
        <f>IFERROR(VLOOKUP(Table13456768[[#This Row],[ISIN No.]],'[1]Crisil data '!E:AJ,32,0),0)</f>
        <v>0</v>
      </c>
    </row>
    <row r="33" spans="1:8" x14ac:dyDescent="0.25">
      <c r="A33" s="10"/>
      <c r="B33" s="11" t="s">
        <v>40</v>
      </c>
      <c r="C33" s="12" t="str">
        <f>VLOOKUP(Table13456768[[#This Row],[ISIN No.]],'[1]Crisil data '!E:F,2,0)</f>
        <v>BHARTI AIRTEL LTD</v>
      </c>
      <c r="D33" s="12" t="str">
        <f>VLOOKUP(Table13456768[[#This Row],[ISIN No.]],'[1]Crisil data '!E:I,5,0)</f>
        <v>Activities of maintaining and operating pageing</v>
      </c>
      <c r="E33" s="13">
        <f>SUMIFS('[1]Crisil data '!L:L,'[1]Crisil data '!AI:AI,$D$3,'[1]Crisil data '!E:E,Table13456768[[#This Row],[ISIN No.]])</f>
        <v>21</v>
      </c>
      <c r="F33" s="12">
        <f>SUMIFS('[1]Crisil data '!M:M,'[1]Crisil data '!AI:AI,$D$3,'[1]Crisil data '!E:E,Table13456768[[#This Row],[ISIN No.]])</f>
        <v>14704.2</v>
      </c>
      <c r="G33" s="14">
        <f t="shared" si="0"/>
        <v>4.9825140498868867E-3</v>
      </c>
      <c r="H33" s="15">
        <f>IFERROR(VLOOKUP(Table13456768[[#This Row],[ISIN No.]],'[1]Crisil data '!E:AJ,32,0),0)</f>
        <v>0</v>
      </c>
    </row>
    <row r="34" spans="1:8" x14ac:dyDescent="0.25">
      <c r="A34" s="10"/>
      <c r="B34" s="11" t="s">
        <v>41</v>
      </c>
      <c r="C34" s="12" t="str">
        <f>VLOOKUP(Table13456768[[#This Row],[ISIN No.]],'[1]Crisil data '!E:F,2,0)</f>
        <v>EICHER MOTORS LTD</v>
      </c>
      <c r="D34" s="12" t="str">
        <f>VLOOKUP(Table13456768[[#This Row],[ISIN No.]],'[1]Crisil data '!E:I,5,0)</f>
        <v>Manufacture of motorcycles, scooters, mopeds etc. and their</v>
      </c>
      <c r="E34" s="13">
        <f>SUMIFS('[1]Crisil data '!L:L,'[1]Crisil data '!AI:AI,$D$3,'[1]Crisil data '!E:E,Table13456768[[#This Row],[ISIN No.]])</f>
        <v>1</v>
      </c>
      <c r="F34" s="12">
        <f>SUMIFS('[1]Crisil data '!M:M,'[1]Crisil data '!AI:AI,$D$3,'[1]Crisil data '!E:E,Table13456768[[#This Row],[ISIN No.]])</f>
        <v>2780.75</v>
      </c>
      <c r="G34" s="14">
        <f t="shared" si="0"/>
        <v>9.4225635833455467E-4</v>
      </c>
      <c r="H34" s="15">
        <f>IFERROR(VLOOKUP(Table13456768[[#This Row],[ISIN No.]],'[1]Crisil data '!E:AJ,32,0),0)</f>
        <v>0</v>
      </c>
    </row>
    <row r="35" spans="1:8" x14ac:dyDescent="0.25">
      <c r="A35" s="10"/>
      <c r="B35" s="11" t="s">
        <v>42</v>
      </c>
      <c r="C35" s="12" t="str">
        <f>VLOOKUP(Table13456768[[#This Row],[ISIN No.]],'[1]Crisil data '!E:F,2,0)</f>
        <v>GAIL (INDIA) LIMITED</v>
      </c>
      <c r="D35" s="12" t="str">
        <f>VLOOKUP(Table13456768[[#This Row],[ISIN No.]],'[1]Crisil data '!E:I,5,0)</f>
        <v>Disrtibution and sale of gaseous fuels through mains</v>
      </c>
      <c r="E35" s="13">
        <f>SUMIFS('[1]Crisil data '!L:L,'[1]Crisil data '!AI:AI,$D$3,'[1]Crisil data '!E:E,Table13456768[[#This Row],[ISIN No.]])</f>
        <v>23</v>
      </c>
      <c r="F35" s="12">
        <f>SUMIFS('[1]Crisil data '!M:M,'[1]Crisil data '!AI:AI,$D$3,'[1]Crisil data '!E:E,Table13456768[[#This Row],[ISIN No.]])</f>
        <v>3385.6</v>
      </c>
      <c r="G35" s="14">
        <f t="shared" si="0"/>
        <v>1.1472096113557379E-3</v>
      </c>
      <c r="H35" s="15">
        <f>IFERROR(VLOOKUP(Table13456768[[#This Row],[ISIN No.]],'[1]Crisil data '!E:AJ,32,0),0)</f>
        <v>0</v>
      </c>
    </row>
    <row r="36" spans="1:8" x14ac:dyDescent="0.25">
      <c r="A36" s="10"/>
      <c r="B36" s="11" t="s">
        <v>43</v>
      </c>
      <c r="C36" s="12" t="str">
        <f>VLOOKUP(Table13456768[[#This Row],[ISIN No.]],'[1]Crisil data '!E:F,2,0)</f>
        <v>ICICI BANK LTD</v>
      </c>
      <c r="D36" s="12" t="str">
        <f>VLOOKUP(Table13456768[[#This Row],[ISIN No.]],'[1]Crisil data '!E:I,5,0)</f>
        <v>Monetary intermediation of commercial banks, saving banks. postal savings</v>
      </c>
      <c r="E36" s="13">
        <f>SUMIFS('[1]Crisil data '!L:L,'[1]Crisil data '!AI:AI,$D$3,'[1]Crisil data '!E:E,Table13456768[[#This Row],[ISIN No.]])</f>
        <v>43</v>
      </c>
      <c r="F36" s="12">
        <f>SUMIFS('[1]Crisil data '!M:M,'[1]Crisil data '!AI:AI,$D$3,'[1]Crisil data '!E:E,Table13456768[[#This Row],[ISIN No.]])</f>
        <v>32372.55</v>
      </c>
      <c r="G36" s="14">
        <f t="shared" si="0"/>
        <v>1.0969429496719694E-2</v>
      </c>
      <c r="H36" s="15">
        <f>IFERROR(VLOOKUP(Table13456768[[#This Row],[ISIN No.]],'[1]Crisil data '!E:AJ,32,0),0)</f>
        <v>0</v>
      </c>
    </row>
    <row r="37" spans="1:8" x14ac:dyDescent="0.25">
      <c r="A37" s="10"/>
      <c r="B37" s="11" t="s">
        <v>44</v>
      </c>
      <c r="C37" s="12" t="str">
        <f>VLOOKUP(Table13456768[[#This Row],[ISIN No.]],'[1]Crisil data '!E:F,2,0)</f>
        <v>LARSEN AND TOUBRO LIMITED</v>
      </c>
      <c r="D37" s="12" t="str">
        <f>VLOOKUP(Table13456768[[#This Row],[ISIN No.]],'[1]Crisil data '!E:I,5,0)</f>
        <v>Other civil engineering projects n.e.c.</v>
      </c>
      <c r="E37" s="13">
        <f>SUMIFS('[1]Crisil data '!L:L,'[1]Crisil data '!AI:AI,$D$3,'[1]Crisil data '!E:E,Table13456768[[#This Row],[ISIN No.]])</f>
        <v>8</v>
      </c>
      <c r="F37" s="12">
        <f>SUMIFS('[1]Crisil data '!M:M,'[1]Crisil data '!AI:AI,$D$3,'[1]Crisil data '!E:E,Table13456768[[#This Row],[ISIN No.]])</f>
        <v>13236</v>
      </c>
      <c r="G37" s="14">
        <f t="shared" si="0"/>
        <v>4.4850148912761543E-3</v>
      </c>
      <c r="H37" s="15">
        <f>IFERROR(VLOOKUP(Table13456768[[#This Row],[ISIN No.]],'[1]Crisil data '!E:AJ,32,0),0)</f>
        <v>0</v>
      </c>
    </row>
    <row r="38" spans="1:8" x14ac:dyDescent="0.25">
      <c r="A38" s="10"/>
      <c r="B38" s="11" t="s">
        <v>45</v>
      </c>
      <c r="C38" s="12" t="str">
        <f>VLOOKUP(Table13456768[[#This Row],[ISIN No.]],'[1]Crisil data '!E:F,2,0)</f>
        <v>MAHINDRA AND MAHINDRA LTD</v>
      </c>
      <c r="D38" s="12" t="str">
        <f>VLOOKUP(Table13456768[[#This Row],[ISIN No.]],'[1]Crisil data '!E:I,5,0)</f>
        <v>Manufacture of tractors used in agriculture and forestry</v>
      </c>
      <c r="E38" s="13">
        <f>SUMIFS('[1]Crisil data '!L:L,'[1]Crisil data '!AI:AI,$D$3,'[1]Crisil data '!E:E,Table13456768[[#This Row],[ISIN No.]])</f>
        <v>10</v>
      </c>
      <c r="F38" s="12">
        <f>SUMIFS('[1]Crisil data '!M:M,'[1]Crisil data '!AI:AI,$D$3,'[1]Crisil data '!E:E,Table13456768[[#This Row],[ISIN No.]])</f>
        <v>10343.5</v>
      </c>
      <c r="G38" s="14">
        <f t="shared" si="0"/>
        <v>3.5048920767539213E-3</v>
      </c>
      <c r="H38" s="15">
        <f>IFERROR(VLOOKUP(Table13456768[[#This Row],[ISIN No.]],'[1]Crisil data '!E:AJ,32,0),0)</f>
        <v>0</v>
      </c>
    </row>
    <row r="39" spans="1:8" x14ac:dyDescent="0.25">
      <c r="A39" s="10"/>
      <c r="B39" s="11" t="s">
        <v>46</v>
      </c>
      <c r="C39" s="12" t="str">
        <f>VLOOKUP(Table13456768[[#This Row],[ISIN No.]],'[1]Crisil data '!E:F,2,0)</f>
        <v>POWER GRID CORPORATION OF INDIA LIMITED</v>
      </c>
      <c r="D39" s="12" t="str">
        <f>VLOOKUP(Table13456768[[#This Row],[ISIN No.]],'[1]Crisil data '!E:I,5,0)</f>
        <v>Transmission of electric energy</v>
      </c>
      <c r="E39" s="13">
        <f>SUMIFS('[1]Crisil data '!L:L,'[1]Crisil data '!AI:AI,$D$3,'[1]Crisil data '!E:E,Table13456768[[#This Row],[ISIN No.]])</f>
        <v>33</v>
      </c>
      <c r="F39" s="12">
        <f>SUMIFS('[1]Crisil data '!M:M,'[1]Crisil data '!AI:AI,$D$3,'[1]Crisil data '!E:E,Table13456768[[#This Row],[ISIN No.]])</f>
        <v>7685.7</v>
      </c>
      <c r="G39" s="14">
        <f t="shared" si="0"/>
        <v>2.6042972914688076E-3</v>
      </c>
      <c r="H39" s="15">
        <f>IFERROR(VLOOKUP(Table13456768[[#This Row],[ISIN No.]],'[1]Crisil data '!E:AJ,32,0),0)</f>
        <v>0</v>
      </c>
    </row>
    <row r="40" spans="1:8" x14ac:dyDescent="0.25">
      <c r="A40" s="10"/>
      <c r="B40" s="11" t="s">
        <v>47</v>
      </c>
      <c r="C40" s="12" t="str">
        <f>VLOOKUP(Table13456768[[#This Row],[ISIN No.]],'[1]Crisil data '!E:F,2,0)</f>
        <v>SUN PHARMACEUTICALS INDUSTRIES LTD</v>
      </c>
      <c r="D40" s="12" t="str">
        <f>VLOOKUP(Table13456768[[#This Row],[ISIN No.]],'[1]Crisil data '!E:I,5,0)</f>
        <v>Manufacture of medicinal substances used in the manufacture of pharmaceuticals:</v>
      </c>
      <c r="E40" s="13">
        <f>SUMIFS('[1]Crisil data '!L:L,'[1]Crisil data '!AI:AI,$D$3,'[1]Crisil data '!E:E,Table13456768[[#This Row],[ISIN No.]])</f>
        <v>8</v>
      </c>
      <c r="F40" s="12">
        <f>SUMIFS('[1]Crisil data '!M:M,'[1]Crisil data '!AI:AI,$D$3,'[1]Crisil data '!E:E,Table13456768[[#This Row],[ISIN No.]])</f>
        <v>6884.8</v>
      </c>
      <c r="G40" s="14">
        <f t="shared" si="0"/>
        <v>2.3329125508807849E-3</v>
      </c>
      <c r="H40" s="15">
        <f>IFERROR(VLOOKUP(Table13456768[[#This Row],[ISIN No.]],'[1]Crisil data '!E:AJ,32,0),0)</f>
        <v>0</v>
      </c>
    </row>
    <row r="41" spans="1:8" x14ac:dyDescent="0.25">
      <c r="A41" s="10"/>
      <c r="B41" s="11" t="s">
        <v>48</v>
      </c>
      <c r="C41" s="12" t="str">
        <f>VLOOKUP(Table13456768[[#This Row],[ISIN No.]],'[1]Crisil data '!E:F,2,0)</f>
        <v>8.24% GOI 15-Feb-2027</v>
      </c>
      <c r="D41" s="12" t="s">
        <v>21</v>
      </c>
      <c r="E41" s="13">
        <f>SUMIFS('[1]Crisil data '!L:L,'[1]Crisil data '!AI:AI,$D$3,'[1]Crisil data '!E:E,Table13456768[[#This Row],[ISIN No.]])</f>
        <v>15000</v>
      </c>
      <c r="F41" s="12">
        <f>SUMIFS('[1]Crisil data '!M:M,'[1]Crisil data '!AI:AI,$D$3,'[1]Crisil data '!E:E,Table13456768[[#This Row],[ISIN No.]])</f>
        <v>1561537.5</v>
      </c>
      <c r="G41" s="14">
        <f t="shared" si="0"/>
        <v>0.52912654433258821</v>
      </c>
      <c r="H41" s="15">
        <f>IFERROR(VLOOKUP(Table13456768[[#This Row],[ISIN No.]],'[1]Crisil data '!E:AJ,32,0),0)</f>
        <v>0</v>
      </c>
    </row>
    <row r="42" spans="1:8" x14ac:dyDescent="0.25">
      <c r="A42" s="10"/>
      <c r="B42" s="11" t="s">
        <v>49</v>
      </c>
      <c r="C42" s="12" t="str">
        <f>VLOOKUP(Table13456768[[#This Row],[ISIN No.]],'[1]Crisil data '!E:F,2,0)</f>
        <v>HOUSING DEVELOPMENT FINANCE CORPORATION</v>
      </c>
      <c r="D42" s="12" t="str">
        <f>VLOOKUP(Table13456768[[#This Row],[ISIN No.]],'[1]Crisil data '!E:I,5,0)</f>
        <v>Activities of specialized institutions granting credit for house purchases</v>
      </c>
      <c r="E42" s="13">
        <f>SUMIFS('[1]Crisil data '!L:L,'[1]Crisil data '!AI:AI,$D$3,'[1]Crisil data '!E:E,Table13456768[[#This Row],[ISIN No.]])</f>
        <v>6</v>
      </c>
      <c r="F42" s="12">
        <f>SUMIFS('[1]Crisil data '!M:M,'[1]Crisil data '!AI:AI,$D$3,'[1]Crisil data '!E:E,Table13456768[[#This Row],[ISIN No.]])</f>
        <v>13840.5</v>
      </c>
      <c r="G42" s="14">
        <f t="shared" si="0"/>
        <v>4.6898495468954077E-3</v>
      </c>
      <c r="H42" s="15">
        <f>IFERROR(VLOOKUP(Table13456768[[#This Row],[ISIN No.]],'[1]Crisil data '!E:AJ,32,0),0)</f>
        <v>0</v>
      </c>
    </row>
    <row r="43" spans="1:8" x14ac:dyDescent="0.25">
      <c r="A43" s="10"/>
      <c r="B43" s="11" t="s">
        <v>50</v>
      </c>
      <c r="C43" s="12" t="str">
        <f>VLOOKUP(Table13456768[[#This Row],[ISIN No.]],'[1]Crisil data '!E:F,2,0)</f>
        <v>ITC LTD</v>
      </c>
      <c r="D43" s="12" t="str">
        <f>VLOOKUP(Table13456768[[#This Row],[ISIN No.]],'[1]Crisil data '!E:I,5,0)</f>
        <v>Manufacture of cigarettes, cigarette tobacco</v>
      </c>
      <c r="E43" s="13">
        <f>SUMIFS('[1]Crisil data '!L:L,'[1]Crisil data '!AI:AI,$D$3,'[1]Crisil data '!E:E,Table13456768[[#This Row],[ISIN No.]])</f>
        <v>34</v>
      </c>
      <c r="F43" s="12">
        <f>SUMIFS('[1]Crisil data '!M:M,'[1]Crisil data '!AI:AI,$D$3,'[1]Crisil data '!E:E,Table13456768[[#This Row],[ISIN No.]])</f>
        <v>9202.1</v>
      </c>
      <c r="G43" s="14">
        <f t="shared" si="0"/>
        <v>3.1181290065739123E-3</v>
      </c>
      <c r="H43" s="15">
        <f>IFERROR(VLOOKUP(Table13456768[[#This Row],[ISIN No.]],'[1]Crisil data '!E:AJ,32,0),0)</f>
        <v>0</v>
      </c>
    </row>
    <row r="44" spans="1:8" ht="13.5" customHeight="1" x14ac:dyDescent="0.25">
      <c r="A44" s="10"/>
      <c r="B44" s="11" t="s">
        <v>51</v>
      </c>
      <c r="C44" s="12" t="str">
        <f>VLOOKUP(Table13456768[[#This Row],[ISIN No.]],'[1]Crisil data '!E:F,2,0)</f>
        <v>STATE BANK OF INDIA</v>
      </c>
      <c r="D44" s="12" t="str">
        <f>VLOOKUP(Table13456768[[#This Row],[ISIN No.]],'[1]Crisil data '!E:I,5,0)</f>
        <v>Monetary intermediation of commercial banks, saving banks. postal savings</v>
      </c>
      <c r="E44" s="13">
        <f>SUMIFS('[1]Crisil data '!L:L,'[1]Crisil data '!AI:AI,$D$3,'[1]Crisil data '!E:E,Table13456768[[#This Row],[ISIN No.]])</f>
        <v>29</v>
      </c>
      <c r="F44" s="12">
        <f>SUMIFS('[1]Crisil data '!M:M,'[1]Crisil data '!AI:AI,$D$3,'[1]Crisil data '!E:E,Table13456768[[#This Row],[ISIN No.]])</f>
        <v>13574.9</v>
      </c>
      <c r="G44" s="14">
        <f t="shared" si="0"/>
        <v>4.59985106131646E-3</v>
      </c>
      <c r="H44" s="15">
        <f>IFERROR(VLOOKUP(Table13456768[[#This Row],[ISIN No.]],'[1]Crisil data '!E:AJ,32,0),0)</f>
        <v>0</v>
      </c>
    </row>
    <row r="45" spans="1:8" x14ac:dyDescent="0.25">
      <c r="A45" s="10"/>
      <c r="B45" s="11" t="s">
        <v>52</v>
      </c>
      <c r="C45" s="12" t="str">
        <f>VLOOKUP(Table13456768[[#This Row],[ISIN No.]],'[1]Crisil data '!E:F,2,0)</f>
        <v>HINDALCO INDUSTRIES LTD.</v>
      </c>
      <c r="D45" s="12" t="str">
        <f>VLOOKUP(Table13456768[[#This Row],[ISIN No.]],'[1]Crisil data '!E:I,5,0)</f>
        <v>Manufacture of Aluminium from alumina and by other methods and products</v>
      </c>
      <c r="E45" s="13">
        <f>SUMIFS('[1]Crisil data '!L:L,'[1]Crisil data '!AI:AI,$D$3,'[1]Crisil data '!E:E,Table13456768[[#This Row],[ISIN No.]])</f>
        <v>10</v>
      </c>
      <c r="F45" s="12">
        <f>SUMIFS('[1]Crisil data '!M:M,'[1]Crisil data '!AI:AI,$D$3,'[1]Crisil data '!E:E,Table13456768[[#This Row],[ISIN No.]])</f>
        <v>4225.5</v>
      </c>
      <c r="G45" s="14">
        <f t="shared" si="0"/>
        <v>1.4318094910159708E-3</v>
      </c>
      <c r="H45" s="15">
        <f>IFERROR(VLOOKUP(Table13456768[[#This Row],[ISIN No.]],'[1]Crisil data '!E:AJ,32,0),0)</f>
        <v>0</v>
      </c>
    </row>
    <row r="46" spans="1:8" x14ac:dyDescent="0.25">
      <c r="A46" s="10"/>
      <c r="B46" s="11" t="s">
        <v>53</v>
      </c>
      <c r="C46" s="12" t="str">
        <f>VLOOKUP(Table13456768[[#This Row],[ISIN No.]],'[1]Crisil data '!E:F,2,0)</f>
        <v>HDFC BANK LTD</v>
      </c>
      <c r="D46" s="12" t="str">
        <f>VLOOKUP(Table13456768[[#This Row],[ISIN No.]],'[1]Crisil data '!E:I,5,0)</f>
        <v>Monetary intermediation of commercial banks, saving banks. postal savings</v>
      </c>
      <c r="E46" s="13">
        <f>SUMIFS('[1]Crisil data '!L:L,'[1]Crisil data '!AI:AI,$D$3,'[1]Crisil data '!E:E,Table13456768[[#This Row],[ISIN No.]])</f>
        <v>24</v>
      </c>
      <c r="F46" s="12">
        <f>SUMIFS('[1]Crisil data '!M:M,'[1]Crisil data '!AI:AI,$D$3,'[1]Crisil data '!E:E,Table13456768[[#This Row],[ISIN No.]])</f>
        <v>33334.800000000003</v>
      </c>
      <c r="G46" s="14">
        <f t="shared" si="0"/>
        <v>1.1295487639597489E-2</v>
      </c>
      <c r="H46" s="15">
        <f>IFERROR(VLOOKUP(Table13456768[[#This Row],[ISIN No.]],'[1]Crisil data '!E:AJ,32,0),0)</f>
        <v>0</v>
      </c>
    </row>
    <row r="47" spans="1:8" x14ac:dyDescent="0.25">
      <c r="A47" s="10"/>
      <c r="B47" s="11" t="s">
        <v>54</v>
      </c>
      <c r="C47" s="12" t="str">
        <f>VLOOKUP(Table13456768[[#This Row],[ISIN No.]],'[1]Crisil data '!E:F,2,0)</f>
        <v>INFOSYS LTD EQ</v>
      </c>
      <c r="D47" s="12" t="str">
        <f>VLOOKUP(Table13456768[[#This Row],[ISIN No.]],'[1]Crisil data '!E:I,5,0)</f>
        <v>Writing , modifying, testing of computer program</v>
      </c>
      <c r="E47" s="13">
        <f>SUMIFS('[1]Crisil data '!L:L,'[1]Crisil data '!AI:AI,$D$3,'[1]Crisil data '!E:E,Table13456768[[#This Row],[ISIN No.]])</f>
        <v>20</v>
      </c>
      <c r="F47" s="12">
        <f>SUMIFS('[1]Crisil data '!M:M,'[1]Crisil data '!AI:AI,$D$3,'[1]Crisil data '!E:E,Table13456768[[#This Row],[ISIN No.]])</f>
        <v>30072</v>
      </c>
      <c r="G47" s="14">
        <f t="shared" si="0"/>
        <v>1.0189888773833221E-2</v>
      </c>
      <c r="H47" s="15">
        <f>IFERROR(VLOOKUP(Table13456768[[#This Row],[ISIN No.]],'[1]Crisil data '!E:AJ,32,0),0)</f>
        <v>0</v>
      </c>
    </row>
    <row r="48" spans="1:8" x14ac:dyDescent="0.25">
      <c r="A48" s="10"/>
      <c r="B48" s="11" t="s">
        <v>55</v>
      </c>
      <c r="C48" s="12" t="str">
        <f>VLOOKUP(Table13456768[[#This Row],[ISIN No.]],'[1]Crisil data '!E:F,2,0)</f>
        <v>HCL Technologies Limited</v>
      </c>
      <c r="D48" s="12" t="str">
        <f>VLOOKUP(Table13456768[[#This Row],[ISIN No.]],'[1]Crisil data '!E:I,5,0)</f>
        <v>Writing , modifying, testing of computer program</v>
      </c>
      <c r="E48" s="13">
        <f>SUMIFS('[1]Crisil data '!L:L,'[1]Crisil data '!AI:AI,$D$3,'[1]Crisil data '!E:E,Table13456768[[#This Row],[ISIN No.]])</f>
        <v>4</v>
      </c>
      <c r="F48" s="12">
        <f>SUMIFS('[1]Crisil data '!M:M,'[1]Crisil data '!AI:AI,$D$3,'[1]Crisil data '!E:E,Table13456768[[#This Row],[ISIN No.]])</f>
        <v>4163</v>
      </c>
      <c r="G48" s="14">
        <f t="shared" si="0"/>
        <v>1.410631383528455E-3</v>
      </c>
      <c r="H48" s="15">
        <f>IFERROR(VLOOKUP(Table13456768[[#This Row],[ISIN No.]],'[1]Crisil data '!E:AJ,32,0),0)</f>
        <v>0</v>
      </c>
    </row>
    <row r="49" spans="1:15" x14ac:dyDescent="0.25">
      <c r="A49" s="10"/>
      <c r="B49" s="11" t="s">
        <v>56</v>
      </c>
      <c r="C49" s="12" t="str">
        <f>VLOOKUP(Table13456768[[#This Row],[ISIN No.]],'[1]Crisil data '!E:F,2,0)</f>
        <v>TECH MAHINDRA LIMITED</v>
      </c>
      <c r="D49" s="12" t="str">
        <f>VLOOKUP(Table13456768[[#This Row],[ISIN No.]],'[1]Crisil data '!E:I,5,0)</f>
        <v>Computer consultancy</v>
      </c>
      <c r="E49" s="13">
        <f>SUMIFS('[1]Crisil data '!L:L,'[1]Crisil data '!AI:AI,$D$3,'[1]Crisil data '!E:E,Table13456768[[#This Row],[ISIN No.]])</f>
        <v>6</v>
      </c>
      <c r="F49" s="12">
        <f>SUMIFS('[1]Crisil data '!M:M,'[1]Crisil data '!AI:AI,$D$3,'[1]Crisil data '!E:E,Table13456768[[#This Row],[ISIN No.]])</f>
        <v>7081.5</v>
      </c>
      <c r="G49" s="14">
        <f t="shared" si="0"/>
        <v>2.3995642907654944E-3</v>
      </c>
      <c r="H49" s="15">
        <f>IFERROR(VLOOKUP(Table13456768[[#This Row],[ISIN No.]],'[1]Crisil data '!E:AJ,32,0),0)</f>
        <v>0</v>
      </c>
    </row>
    <row r="50" spans="1:15" x14ac:dyDescent="0.25">
      <c r="A50" s="10"/>
      <c r="B50" s="11" t="s">
        <v>57</v>
      </c>
      <c r="C50" s="12" t="str">
        <f>VLOOKUP(Table13456768[[#This Row],[ISIN No.]],'[1]Crisil data '!E:F,2,0)</f>
        <v>NTPC LIMITED</v>
      </c>
      <c r="D50" s="12" t="str">
        <f>VLOOKUP(Table13456768[[#This Row],[ISIN No.]],'[1]Crisil data '!E:I,5,0)</f>
        <v>Electric power generation by coal based thermal power plants</v>
      </c>
      <c r="E50" s="13">
        <f>SUMIFS('[1]Crisil data '!L:L,'[1]Crisil data '!AI:AI,$D$3,'[1]Crisil data '!E:E,Table13456768[[#This Row],[ISIN No.]])</f>
        <v>50</v>
      </c>
      <c r="F50" s="12">
        <f>SUMIFS('[1]Crisil data '!M:M,'[1]Crisil data '!AI:AI,$D$3,'[1]Crisil data '!E:E,Table13456768[[#This Row],[ISIN No.]])</f>
        <v>7800</v>
      </c>
      <c r="G50" s="14">
        <f t="shared" si="0"/>
        <v>2.6430278144419766E-3</v>
      </c>
      <c r="H50" s="15">
        <f>IFERROR(VLOOKUP(Table13456768[[#This Row],[ISIN No.]],'[1]Crisil data '!E:AJ,32,0),0)</f>
        <v>0</v>
      </c>
    </row>
    <row r="51" spans="1:15" x14ac:dyDescent="0.25">
      <c r="A51" s="10"/>
      <c r="B51" s="11" t="s">
        <v>58</v>
      </c>
      <c r="C51" s="12" t="str">
        <f>VLOOKUP(Table13456768[[#This Row],[ISIN No.]],'[1]Crisil data '!E:F,2,0)</f>
        <v>CIPLA LIMITED</v>
      </c>
      <c r="D51" s="12" t="str">
        <f>VLOOKUP(Table13456768[[#This Row],[ISIN No.]],'[1]Crisil data '!E:I,5,0)</f>
        <v>Manufacture of medicinal substances used in the manufacture of pharmaceuticals:</v>
      </c>
      <c r="E51" s="13">
        <f>SUMIFS('[1]Crisil data '!L:L,'[1]Crisil data '!AI:AI,$D$3,'[1]Crisil data '!E:E,Table13456768[[#This Row],[ISIN No.]])</f>
        <v>4</v>
      </c>
      <c r="F51" s="12">
        <f>SUMIFS('[1]Crisil data '!M:M,'[1]Crisil data '!AI:AI,$D$3,'[1]Crisil data '!E:E,Table13456768[[#This Row],[ISIN No.]])</f>
        <v>3971.8</v>
      </c>
      <c r="G51" s="14">
        <f t="shared" si="0"/>
        <v>1.3458433171026467E-3</v>
      </c>
      <c r="H51" s="15">
        <f>IFERROR(VLOOKUP(Table13456768[[#This Row],[ISIN No.]],'[1]Crisil data '!E:AJ,32,0),0)</f>
        <v>0</v>
      </c>
    </row>
    <row r="52" spans="1:15" x14ac:dyDescent="0.25">
      <c r="A52" s="10"/>
      <c r="B52" s="11" t="s">
        <v>59</v>
      </c>
      <c r="C52" s="12" t="str">
        <f>VLOOKUP(Table13456768[[#This Row],[ISIN No.]],'[1]Crisil data '!E:F,2,0)</f>
        <v>IndusInd Bank Limited</v>
      </c>
      <c r="D52" s="12" t="str">
        <f>VLOOKUP(Table13456768[[#This Row],[ISIN No.]],'[1]Crisil data '!E:I,5,0)</f>
        <v>Monetary intermediation of commercial banks, saving banks. postal savings</v>
      </c>
      <c r="E52" s="13">
        <f>SUMIFS('[1]Crisil data '!L:L,'[1]Crisil data '!AI:AI,$D$3,'[1]Crisil data '!E:E,Table13456768[[#This Row],[ISIN No.]])</f>
        <v>4</v>
      </c>
      <c r="F52" s="12">
        <f>SUMIFS('[1]Crisil data '!M:M,'[1]Crisil data '!AI:AI,$D$3,'[1]Crisil data '!E:E,Table13456768[[#This Row],[ISIN No.]])</f>
        <v>3723.4</v>
      </c>
      <c r="G52" s="14">
        <f t="shared" si="0"/>
        <v>1.2616730467042636E-3</v>
      </c>
      <c r="H52" s="15">
        <f>IFERROR(VLOOKUP(Table13456768[[#This Row],[ISIN No.]],'[1]Crisil data '!E:AJ,32,0),0)</f>
        <v>0</v>
      </c>
    </row>
    <row r="53" spans="1:15" x14ac:dyDescent="0.25">
      <c r="A53" s="10"/>
      <c r="B53" s="11" t="s">
        <v>60</v>
      </c>
      <c r="C53" s="12" t="str">
        <f>VLOOKUP(Table13456768[[#This Row],[ISIN No.]],'[1]Crisil data '!E:F,2,0)</f>
        <v>AXIS BANK</v>
      </c>
      <c r="D53" s="12" t="str">
        <f>VLOOKUP(Table13456768[[#This Row],[ISIN No.]],'[1]Crisil data '!E:I,5,0)</f>
        <v>Monetary intermediation of commercial banks, saving banks. postal savings</v>
      </c>
      <c r="E53" s="13">
        <f>SUMIFS('[1]Crisil data '!L:L,'[1]Crisil data '!AI:AI,$D$3,'[1]Crisil data '!E:E,Table13456768[[#This Row],[ISIN No.]])</f>
        <v>18</v>
      </c>
      <c r="F53" s="12">
        <f>SUMIFS('[1]Crisil data '!M:M,'[1]Crisil data '!AI:AI,$D$3,'[1]Crisil data '!E:E,Table13456768[[#This Row],[ISIN No.]])</f>
        <v>12333.6</v>
      </c>
      <c r="G53" s="14">
        <f t="shared" si="0"/>
        <v>4.1792369041284061E-3</v>
      </c>
      <c r="H53" s="15">
        <f>IFERROR(VLOOKUP(Table13456768[[#This Row],[ISIN No.]],'[1]Crisil data '!E:AJ,32,0),0)</f>
        <v>0</v>
      </c>
      <c r="L53" s="12"/>
      <c r="M53" s="12"/>
      <c r="N53" s="12"/>
      <c r="O53" s="12"/>
    </row>
    <row r="54" spans="1:15" x14ac:dyDescent="0.25">
      <c r="A54" s="10"/>
      <c r="B54" s="11" t="s">
        <v>61</v>
      </c>
      <c r="C54" s="12" t="str">
        <f>VLOOKUP(Table13456768[[#This Row],[ISIN No.]],'[1]Crisil data '!E:F,2,0)</f>
        <v>TATA CONSULTANCY SERVICES LIMITED</v>
      </c>
      <c r="D54" s="12" t="str">
        <f>VLOOKUP(Table13456768[[#This Row],[ISIN No.]],'[1]Crisil data '!E:I,5,0)</f>
        <v>Computer consultancy</v>
      </c>
      <c r="E54" s="13">
        <f>SUMIFS('[1]Crisil data '!L:L,'[1]Crisil data '!AI:AI,$D$3,'[1]Crisil data '!E:E,Table13456768[[#This Row],[ISIN No.]])</f>
        <v>5</v>
      </c>
      <c r="F54" s="12">
        <f>SUMIFS('[1]Crisil data '!M:M,'[1]Crisil data '!AI:AI,$D$3,'[1]Crisil data '!E:E,Table13456768[[#This Row],[ISIN No.]])</f>
        <v>16821.75</v>
      </c>
      <c r="G54" s="14">
        <f t="shared" si="0"/>
        <v>5.7000452740499129E-3</v>
      </c>
      <c r="H54" s="15">
        <f>IFERROR(VLOOKUP(Table13456768[[#This Row],[ISIN No.]],'[1]Crisil data '!E:AJ,32,0),0)</f>
        <v>0</v>
      </c>
      <c r="L54" s="12"/>
      <c r="M54" s="12"/>
      <c r="N54" s="12"/>
      <c r="O54" s="12"/>
    </row>
    <row r="55" spans="1:15" x14ac:dyDescent="0.25">
      <c r="A55" s="10"/>
      <c r="B55" s="11" t="s">
        <v>62</v>
      </c>
      <c r="C55" s="12" t="str">
        <f>VLOOKUP(Table13456768[[#This Row],[ISIN No.]],'[1]Crisil data '!E:F,2,0)</f>
        <v>UltraTech Cement Limited</v>
      </c>
      <c r="D55" s="12" t="str">
        <f>VLOOKUP(Table13456768[[#This Row],[ISIN No.]],'[1]Crisil data '!E:I,5,0)</f>
        <v>Manufacture of clinkers and cement</v>
      </c>
      <c r="E55" s="13">
        <f>SUMIFS('[1]Crisil data '!L:L,'[1]Crisil data '!AI:AI,$D$3,'[1]Crisil data '!E:E,Table13456768[[#This Row],[ISIN No.]])</f>
        <v>2</v>
      </c>
      <c r="F55" s="12">
        <f>SUMIFS('[1]Crisil data '!M:M,'[1]Crisil data '!AI:AI,$D$3,'[1]Crisil data '!E:E,Table13456768[[#This Row],[ISIN No.]])</f>
        <v>12165.2</v>
      </c>
      <c r="G55" s="14">
        <f t="shared" si="0"/>
        <v>4.1221746113140429E-3</v>
      </c>
      <c r="H55" s="15">
        <f>IFERROR(VLOOKUP(Table13456768[[#This Row],[ISIN No.]],'[1]Crisil data '!E:AJ,32,0),0)</f>
        <v>0</v>
      </c>
      <c r="L55" s="12"/>
      <c r="M55" s="12"/>
      <c r="N55" s="12"/>
      <c r="O55" s="12"/>
    </row>
    <row r="56" spans="1:15" x14ac:dyDescent="0.25">
      <c r="A56" s="10"/>
      <c r="B56" s="11" t="s">
        <v>63</v>
      </c>
      <c r="C56" s="12" t="str">
        <f>VLOOKUP(Table13456768[[#This Row],[ISIN No.]],'[1]Crisil data '!E:F,2,0)</f>
        <v>Dr. Reddy's Laboratories Limited</v>
      </c>
      <c r="D56" s="12" t="str">
        <f>VLOOKUP(Table13456768[[#This Row],[ISIN No.]],'[1]Crisil data '!E:I,5,0)</f>
        <v>Manufacture of allopathic pharmaceutical preparations</v>
      </c>
      <c r="E56" s="13">
        <f>SUMIFS('[1]Crisil data '!L:L,'[1]Crisil data '!AI:AI,$D$3,'[1]Crisil data '!E:E,Table13456768[[#This Row],[ISIN No.]])</f>
        <v>1</v>
      </c>
      <c r="F56" s="12">
        <f>SUMIFS('[1]Crisil data '!M:M,'[1]Crisil data '!AI:AI,$D$3,'[1]Crisil data '!E:E,Table13456768[[#This Row],[ISIN No.]])</f>
        <v>4369.6499999999996</v>
      </c>
      <c r="G56" s="14">
        <f t="shared" si="0"/>
        <v>1.4806546781251772E-3</v>
      </c>
      <c r="H56" s="15">
        <f>IFERROR(VLOOKUP(Table13456768[[#This Row],[ISIN No.]],'[1]Crisil data '!E:AJ,32,0),0)</f>
        <v>0</v>
      </c>
      <c r="L56" s="12"/>
      <c r="M56" s="12"/>
      <c r="N56" s="12"/>
      <c r="O56" s="12"/>
    </row>
    <row r="57" spans="1:15" x14ac:dyDescent="0.25">
      <c r="A57" s="10"/>
      <c r="B57" s="12"/>
      <c r="C57" s="12"/>
      <c r="D57" s="12"/>
      <c r="E57" s="13"/>
      <c r="F57" s="12"/>
      <c r="G57" s="14"/>
      <c r="H57" s="15"/>
      <c r="L57" s="12"/>
      <c r="M57" s="12"/>
      <c r="N57" s="12"/>
      <c r="O57" s="12"/>
    </row>
    <row r="58" spans="1:15" x14ac:dyDescent="0.25">
      <c r="A58" s="10"/>
      <c r="B58" s="12"/>
      <c r="C58" s="12"/>
      <c r="D58" s="12"/>
      <c r="E58" s="13"/>
      <c r="F58" s="12"/>
      <c r="G58" s="14"/>
      <c r="H58" s="15"/>
      <c r="L58" s="12"/>
      <c r="M58" s="12"/>
      <c r="N58" s="12"/>
      <c r="O58" s="12"/>
    </row>
    <row r="59" spans="1:15" x14ac:dyDescent="0.25">
      <c r="A59" s="10"/>
      <c r="B59" s="12"/>
      <c r="C59" s="12"/>
      <c r="D59" s="12"/>
      <c r="E59" s="13"/>
      <c r="F59" s="12"/>
      <c r="G59" s="14"/>
      <c r="H59" s="15"/>
      <c r="L59" s="12"/>
      <c r="M59" s="12"/>
      <c r="N59" s="12"/>
      <c r="O59" s="12"/>
    </row>
    <row r="60" spans="1:15" x14ac:dyDescent="0.25">
      <c r="A60" s="10"/>
      <c r="B60" s="12"/>
      <c r="C60" s="12"/>
      <c r="D60" s="12"/>
      <c r="E60" s="13"/>
      <c r="F60" s="12"/>
      <c r="G60" s="16"/>
      <c r="H60" s="17"/>
      <c r="L60" s="12"/>
      <c r="M60" s="12"/>
      <c r="N60" s="12"/>
      <c r="O60" s="12"/>
    </row>
    <row r="61" spans="1:15" hidden="1" outlineLevel="1" x14ac:dyDescent="0.25">
      <c r="A61" s="10"/>
      <c r="B61" s="12"/>
      <c r="C61" s="12"/>
      <c r="D61" s="12"/>
      <c r="E61" s="18"/>
      <c r="F61" s="12">
        <f>SUMIFS('[1]Crisil data '!M:M,'[1]Crisil data '!AI:AI,$D$3,'[1]Crisil data '!E:E,Table13456768[[#This Row],[ISIN No.]])</f>
        <v>0</v>
      </c>
      <c r="G61" s="16">
        <f t="shared" si="0"/>
        <v>0</v>
      </c>
      <c r="H61" s="17"/>
      <c r="L61" s="12"/>
      <c r="M61" s="12"/>
      <c r="N61" s="12"/>
      <c r="O61" s="12"/>
    </row>
    <row r="62" spans="1:15" hidden="1" outlineLevel="1" x14ac:dyDescent="0.25">
      <c r="A62" s="10"/>
      <c r="B62" s="12"/>
      <c r="C62" s="12"/>
      <c r="D62" s="12"/>
      <c r="E62" s="18"/>
      <c r="F62" s="12">
        <f>SUMIFS('[1]Crisil data '!M:M,'[1]Crisil data '!AI:AI,$D$3,'[1]Crisil data '!E:E,Table13456768[[#This Row],[ISIN No.]])</f>
        <v>0</v>
      </c>
      <c r="G62" s="16">
        <f t="shared" si="0"/>
        <v>0</v>
      </c>
      <c r="H62" s="17"/>
      <c r="L62" s="12"/>
      <c r="M62" s="12"/>
      <c r="N62" s="12"/>
      <c r="O62" s="12"/>
    </row>
    <row r="63" spans="1:15" hidden="1" outlineLevel="1" x14ac:dyDescent="0.25">
      <c r="A63" s="10"/>
      <c r="B63" s="12"/>
      <c r="C63" s="12"/>
      <c r="D63" s="12"/>
      <c r="E63" s="18"/>
      <c r="F63" s="12">
        <f>SUMIFS('[1]Crisil data '!M:M,'[1]Crisil data '!AI:AI,$D$3,'[1]Crisil data '!E:E,Table13456768[[#This Row],[ISIN No.]])</f>
        <v>0</v>
      </c>
      <c r="G63" s="16">
        <f t="shared" si="0"/>
        <v>0</v>
      </c>
      <c r="H63" s="17"/>
    </row>
    <row r="64" spans="1:15" hidden="1" outlineLevel="1" x14ac:dyDescent="0.25">
      <c r="A64" s="10"/>
      <c r="B64" s="12"/>
      <c r="C64" s="12"/>
      <c r="D64" s="12"/>
      <c r="E64" s="18"/>
      <c r="F64" s="12">
        <f>SUMIFS('[1]Crisil data '!M:M,'[1]Crisil data '!AI:AI,$D$3,'[1]Crisil data '!E:E,Table13456768[[#This Row],[ISIN No.]])</f>
        <v>0</v>
      </c>
      <c r="G64" s="16">
        <f t="shared" si="0"/>
        <v>0</v>
      </c>
      <c r="H64" s="17"/>
    </row>
    <row r="65" spans="1:8" hidden="1" outlineLevel="1" x14ac:dyDescent="0.25">
      <c r="A65" s="10"/>
      <c r="B65" s="12"/>
      <c r="C65" s="12"/>
      <c r="D65" s="12"/>
      <c r="E65" s="18"/>
      <c r="F65" s="12">
        <f>SUMIFS('[1]Crisil data '!M:M,'[1]Crisil data '!AI:AI,$D$3,'[1]Crisil data '!E:E,Table13456768[[#This Row],[ISIN No.]])</f>
        <v>0</v>
      </c>
      <c r="G65" s="16">
        <f t="shared" si="0"/>
        <v>0</v>
      </c>
      <c r="H65" s="17"/>
    </row>
    <row r="66" spans="1:8" hidden="1" outlineLevel="1" x14ac:dyDescent="0.25">
      <c r="A66" s="10"/>
      <c r="B66" s="12"/>
      <c r="C66" s="12"/>
      <c r="D66" s="12"/>
      <c r="E66" s="18"/>
      <c r="F66" s="12">
        <f>SUMIFS('[1]Crisil data '!M:M,'[1]Crisil data '!AI:AI,$D$3,'[1]Crisil data '!E:E,Table13456768[[#This Row],[ISIN No.]])</f>
        <v>0</v>
      </c>
      <c r="G66" s="16">
        <f t="shared" si="0"/>
        <v>0</v>
      </c>
      <c r="H66" s="17"/>
    </row>
    <row r="67" spans="1:8" hidden="1" outlineLevel="1" x14ac:dyDescent="0.25">
      <c r="A67" s="10"/>
      <c r="B67" s="12"/>
      <c r="C67" s="12"/>
      <c r="D67" s="12"/>
      <c r="E67" s="18"/>
      <c r="F67" s="12">
        <f>SUMIFS('[1]Crisil data '!M:M,'[1]Crisil data '!AI:AI,$D$3,'[1]Crisil data '!E:E,Table13456768[[#This Row],[ISIN No.]])</f>
        <v>0</v>
      </c>
      <c r="G67" s="16">
        <f t="shared" si="0"/>
        <v>0</v>
      </c>
      <c r="H67" s="17"/>
    </row>
    <row r="68" spans="1:8" hidden="1" outlineLevel="1" x14ac:dyDescent="0.25">
      <c r="A68" s="10"/>
      <c r="B68" s="12"/>
      <c r="C68" s="12"/>
      <c r="D68" s="12"/>
      <c r="E68" s="18"/>
      <c r="F68" s="12">
        <f>SUMIFS('[1]Crisil data '!M:M,'[1]Crisil data '!AI:AI,$D$3,'[1]Crisil data '!E:E,Table13456768[[#This Row],[ISIN No.]])</f>
        <v>0</v>
      </c>
      <c r="G68" s="16">
        <f t="shared" si="0"/>
        <v>0</v>
      </c>
      <c r="H68" s="17"/>
    </row>
    <row r="69" spans="1:8" hidden="1" outlineLevel="1" x14ac:dyDescent="0.25">
      <c r="A69" s="10"/>
      <c r="B69" s="12"/>
      <c r="C69" s="12"/>
      <c r="D69" s="12"/>
      <c r="E69" s="18"/>
      <c r="F69" s="12">
        <f>SUMIFS('[1]Crisil data '!M:M,'[1]Crisil data '!AI:AI,$D$3,'[1]Crisil data '!E:E,Table13456768[[#This Row],[ISIN No.]])</f>
        <v>0</v>
      </c>
      <c r="G69" s="16">
        <f t="shared" si="0"/>
        <v>0</v>
      </c>
      <c r="H69" s="17"/>
    </row>
    <row r="70" spans="1:8" hidden="1" outlineLevel="1" x14ac:dyDescent="0.25">
      <c r="A70" s="10"/>
      <c r="B70" s="12"/>
      <c r="C70" s="12"/>
      <c r="D70" s="12"/>
      <c r="E70" s="18"/>
      <c r="F70" s="12">
        <f>SUMIFS('[1]Crisil data '!M:M,'[1]Crisil data '!AI:AI,$D$3,'[1]Crisil data '!E:E,Table13456768[[#This Row],[ISIN No.]])</f>
        <v>0</v>
      </c>
      <c r="G70" s="19">
        <f t="shared" si="0"/>
        <v>0</v>
      </c>
      <c r="H70" s="20"/>
    </row>
    <row r="71" spans="1:8" hidden="1" outlineLevel="1" x14ac:dyDescent="0.25">
      <c r="A71" s="10"/>
      <c r="B71" s="12"/>
      <c r="C71" s="12"/>
      <c r="D71" s="12"/>
      <c r="E71" s="18"/>
      <c r="F71" s="12">
        <f>SUMIFS('[1]Crisil data '!M:M,'[1]Crisil data '!AI:AI,$D$3,'[1]Crisil data '!E:E,Table13456768[[#This Row],[ISIN No.]])</f>
        <v>0</v>
      </c>
      <c r="G71" s="16">
        <f t="shared" ref="G71:G74" si="1">+F71/$F$87</f>
        <v>0</v>
      </c>
      <c r="H71" s="17"/>
    </row>
    <row r="72" spans="1:8" hidden="1" outlineLevel="1" x14ac:dyDescent="0.25">
      <c r="A72" s="10"/>
      <c r="B72" s="12"/>
      <c r="C72" s="12"/>
      <c r="D72" s="12"/>
      <c r="E72" s="18"/>
      <c r="F72" s="12">
        <f>SUMIFS('[1]Crisil data '!M:M,'[1]Crisil data '!AI:AI,$D$3,'[1]Crisil data '!E:E,Table13456768[[#This Row],[ISIN No.]])</f>
        <v>0</v>
      </c>
      <c r="G72" s="16">
        <f t="shared" si="1"/>
        <v>0</v>
      </c>
      <c r="H72" s="17"/>
    </row>
    <row r="73" spans="1:8" hidden="1" outlineLevel="1" x14ac:dyDescent="0.25">
      <c r="A73" s="10"/>
      <c r="B73" s="12"/>
      <c r="C73" s="12"/>
      <c r="D73" s="12"/>
      <c r="E73" s="18"/>
      <c r="F73" s="12">
        <f>SUMIFS('[1]Crisil data '!M:M,'[1]Crisil data '!AI:AI,$D$3,'[1]Crisil data '!E:E,Table13456768[[#This Row],[ISIN No.]])</f>
        <v>0</v>
      </c>
      <c r="G73" s="16">
        <f t="shared" si="1"/>
        <v>0</v>
      </c>
      <c r="H73" s="17"/>
    </row>
    <row r="74" spans="1:8" hidden="1" outlineLevel="1" x14ac:dyDescent="0.25">
      <c r="A74" s="10"/>
      <c r="B74" s="12"/>
      <c r="C74" s="21"/>
      <c r="D74" s="21"/>
      <c r="E74" s="22"/>
      <c r="F74" s="12">
        <f>SUMIFS('[1]Crisil data '!M:M,'[1]Crisil data '!AI:AI,$D$3,'[1]Crisil data '!E:E,Table13456768[[#This Row],[ISIN No.]])</f>
        <v>0</v>
      </c>
      <c r="G74" s="16">
        <f t="shared" si="1"/>
        <v>0</v>
      </c>
      <c r="H74" s="17"/>
    </row>
    <row r="75" spans="1:8" collapsed="1" x14ac:dyDescent="0.25">
      <c r="B75" s="23"/>
      <c r="C75" s="23" t="s">
        <v>64</v>
      </c>
      <c r="D75" s="23"/>
      <c r="E75" s="24"/>
      <c r="F75" s="25">
        <f>SUM(F7:F74)</f>
        <v>2571993.2299999995</v>
      </c>
      <c r="G75" s="26">
        <f>+F75/$F$87</f>
        <v>0.87151918531364858</v>
      </c>
      <c r="H75" s="27"/>
    </row>
    <row r="77" spans="1:8" x14ac:dyDescent="0.25">
      <c r="B77" s="28"/>
      <c r="C77" s="28" t="s">
        <v>65</v>
      </c>
      <c r="D77" s="28"/>
      <c r="E77" s="28"/>
      <c r="F77" s="28" t="s">
        <v>10</v>
      </c>
      <c r="G77" s="28" t="s">
        <v>11</v>
      </c>
      <c r="H77" s="28" t="s">
        <v>12</v>
      </c>
    </row>
    <row r="78" spans="1:8" x14ac:dyDescent="0.25">
      <c r="B78" s="29"/>
      <c r="C78" s="30" t="s">
        <v>66</v>
      </c>
      <c r="D78" s="31"/>
      <c r="E78" s="18"/>
      <c r="F78" s="32" t="s">
        <v>67</v>
      </c>
      <c r="G78" s="18">
        <v>0</v>
      </c>
      <c r="H78" s="33"/>
    </row>
    <row r="79" spans="1:8" x14ac:dyDescent="0.25">
      <c r="A79" s="12" t="s">
        <v>68</v>
      </c>
      <c r="B79" s="29" t="s">
        <v>69</v>
      </c>
      <c r="C79" s="30" t="s">
        <v>70</v>
      </c>
      <c r="D79" s="34"/>
      <c r="E79" s="24"/>
      <c r="F79" s="33">
        <f>SUMIFS('[1]Crisil data '!M:M,'[1]Crisil data '!AI:AI,'Tax Saver'!$D$3,'[1]Crisil data '!K:K,A79)</f>
        <v>333982.98</v>
      </c>
      <c r="G79" s="26">
        <f>+F79/$F$87</f>
        <v>0.11317003919105363</v>
      </c>
      <c r="H79" s="33"/>
    </row>
    <row r="80" spans="1:8" x14ac:dyDescent="0.25">
      <c r="B80" s="29"/>
      <c r="C80" s="30" t="s">
        <v>71</v>
      </c>
      <c r="D80" s="31"/>
      <c r="E80" s="18"/>
      <c r="F80" s="24" t="s">
        <v>67</v>
      </c>
      <c r="G80" s="18">
        <v>0</v>
      </c>
      <c r="H80" s="33"/>
    </row>
    <row r="81" spans="1:8" x14ac:dyDescent="0.25">
      <c r="B81" s="29"/>
      <c r="C81" s="30" t="s">
        <v>72</v>
      </c>
      <c r="D81" s="31"/>
      <c r="E81" s="18"/>
      <c r="F81" s="24" t="s">
        <v>67</v>
      </c>
      <c r="G81" s="18">
        <v>0</v>
      </c>
      <c r="H81" s="33"/>
    </row>
    <row r="82" spans="1:8" x14ac:dyDescent="0.25">
      <c r="B82" s="29"/>
      <c r="C82" s="30" t="s">
        <v>73</v>
      </c>
      <c r="D82" s="31"/>
      <c r="E82" s="18"/>
      <c r="F82" s="24" t="s">
        <v>67</v>
      </c>
      <c r="G82" s="18">
        <v>0</v>
      </c>
      <c r="H82" s="33"/>
    </row>
    <row r="83" spans="1:8" x14ac:dyDescent="0.25">
      <c r="A83" s="35" t="s">
        <v>74</v>
      </c>
      <c r="B83" s="12" t="s">
        <v>74</v>
      </c>
      <c r="C83" s="12" t="s">
        <v>75</v>
      </c>
      <c r="D83" s="31"/>
      <c r="E83" s="18"/>
      <c r="F83" s="33">
        <f>SUMIFS('[1]Crisil data '!M:M,'[1]Crisil data '!AI:AI,'Tax Saver'!$D$3,'[1]Crisil data '!K:K,A83)</f>
        <v>45184.56</v>
      </c>
      <c r="G83" s="26">
        <f>+F83/$F$87</f>
        <v>1.5310775495297739E-2</v>
      </c>
      <c r="H83" s="33"/>
    </row>
    <row r="84" spans="1:8" x14ac:dyDescent="0.25">
      <c r="B84" s="29"/>
      <c r="C84" s="12"/>
      <c r="D84" s="31"/>
      <c r="E84" s="18"/>
      <c r="F84" s="32"/>
      <c r="G84" s="26"/>
      <c r="H84" s="33"/>
    </row>
    <row r="85" spans="1:8" x14ac:dyDescent="0.25">
      <c r="B85" s="29"/>
      <c r="C85" s="12" t="s">
        <v>76</v>
      </c>
      <c r="D85" s="31"/>
      <c r="E85" s="18"/>
      <c r="F85" s="36">
        <f>SUM(F78:F84)</f>
        <v>379167.54</v>
      </c>
      <c r="G85" s="26">
        <f>+F85/$F$87</f>
        <v>0.12848081468635136</v>
      </c>
      <c r="H85" s="33"/>
    </row>
    <row r="86" spans="1:8" x14ac:dyDescent="0.25">
      <c r="B86" s="29"/>
      <c r="C86" s="12"/>
      <c r="D86" s="31"/>
      <c r="E86" s="18"/>
      <c r="F86" s="36"/>
      <c r="G86" s="37"/>
      <c r="H86" s="33"/>
    </row>
    <row r="87" spans="1:8" x14ac:dyDescent="0.25">
      <c r="B87" s="38"/>
      <c r="C87" s="39" t="s">
        <v>77</v>
      </c>
      <c r="D87" s="40"/>
      <c r="E87" s="41"/>
      <c r="F87" s="42">
        <f>+F85+F75</f>
        <v>2951160.7699999996</v>
      </c>
      <c r="G87" s="43">
        <v>1</v>
      </c>
      <c r="H87" s="33"/>
    </row>
    <row r="88" spans="1:8" x14ac:dyDescent="0.25">
      <c r="F88" s="45">
        <f>+GETPIVOTDATA("Market Value (Rs)",[1]Sheet5!$A$3,"Scheme Name","Scheme Tax Saver","Tier I / Tier II","TIER II")-F87</f>
        <v>0</v>
      </c>
    </row>
    <row r="89" spans="1:8" x14ac:dyDescent="0.25">
      <c r="C89" s="23" t="s">
        <v>78</v>
      </c>
      <c r="D89" s="46">
        <v>5.1728954510611995</v>
      </c>
      <c r="F89" s="3"/>
    </row>
    <row r="90" spans="1:8" x14ac:dyDescent="0.25">
      <c r="C90" s="23" t="s">
        <v>79</v>
      </c>
      <c r="D90" s="47">
        <v>4.1219125548983113</v>
      </c>
    </row>
    <row r="91" spans="1:8" x14ac:dyDescent="0.25">
      <c r="C91" s="23" t="s">
        <v>80</v>
      </c>
      <c r="D91" s="47">
        <v>7.3388577176271896</v>
      </c>
    </row>
    <row r="92" spans="1:8" x14ac:dyDescent="0.25">
      <c r="C92" s="23" t="s">
        <v>81</v>
      </c>
      <c r="D92" s="48">
        <v>11.057600000000001</v>
      </c>
    </row>
    <row r="93" spans="1:8" x14ac:dyDescent="0.25">
      <c r="C93" s="23" t="s">
        <v>82</v>
      </c>
      <c r="D93" s="48">
        <v>11.0327</v>
      </c>
    </row>
    <row r="94" spans="1:8" x14ac:dyDescent="0.25">
      <c r="A94" s="49" t="s">
        <v>83</v>
      </c>
      <c r="C94" s="23" t="s">
        <v>84</v>
      </c>
      <c r="D94" s="50">
        <v>0</v>
      </c>
    </row>
    <row r="95" spans="1:8" x14ac:dyDescent="0.25">
      <c r="C95" s="23" t="s">
        <v>85</v>
      </c>
      <c r="D95" s="47">
        <v>0</v>
      </c>
    </row>
    <row r="96" spans="1:8" x14ac:dyDescent="0.25">
      <c r="C96" s="23" t="s">
        <v>86</v>
      </c>
      <c r="D96" s="47">
        <v>0</v>
      </c>
      <c r="F96" s="45"/>
      <c r="G96" s="51"/>
    </row>
    <row r="97" spans="1:8" x14ac:dyDescent="0.25">
      <c r="B97" s="52"/>
      <c r="C97" s="53"/>
    </row>
    <row r="98" spans="1:8" x14ac:dyDescent="0.25">
      <c r="F98" s="3"/>
    </row>
    <row r="99" spans="1:8" x14ac:dyDescent="0.25">
      <c r="C99" s="28" t="s">
        <v>87</v>
      </c>
      <c r="D99" s="28"/>
      <c r="E99" s="28"/>
      <c r="F99" s="28"/>
      <c r="G99" s="28"/>
      <c r="H99" s="28"/>
    </row>
    <row r="100" spans="1:8" x14ac:dyDescent="0.25">
      <c r="C100" s="28" t="s">
        <v>88</v>
      </c>
      <c r="D100" s="28"/>
      <c r="E100" s="28"/>
      <c r="F100" s="28" t="s">
        <v>10</v>
      </c>
      <c r="G100" s="28" t="s">
        <v>11</v>
      </c>
      <c r="H100" s="28" t="s">
        <v>12</v>
      </c>
    </row>
    <row r="101" spans="1:8" x14ac:dyDescent="0.25">
      <c r="A101" t="s">
        <v>21</v>
      </c>
      <c r="C101" s="21" t="s">
        <v>89</v>
      </c>
      <c r="D101" s="54"/>
      <c r="E101" s="18"/>
      <c r="F101" s="55">
        <f>SUMIF(Table13456768[[Industry ]],A101,Table13456768[Market Value])</f>
        <v>2157904.1799999997</v>
      </c>
      <c r="G101" s="56">
        <f>+F101/$F$87</f>
        <v>0.73120522674879551</v>
      </c>
      <c r="H101" s="12"/>
    </row>
    <row r="102" spans="1:8" x14ac:dyDescent="0.25">
      <c r="A102" s="33" t="s">
        <v>90</v>
      </c>
      <c r="C102" s="12" t="s">
        <v>91</v>
      </c>
      <c r="D102" s="54"/>
      <c r="E102" s="18"/>
      <c r="F102" s="55">
        <f>SUMIF(Table13456768[[Industry ]],A102,Table13456768[Market Value])</f>
        <v>0</v>
      </c>
      <c r="G102" s="56">
        <f t="shared" ref="G102" si="2">+F102/$F$87</f>
        <v>0</v>
      </c>
      <c r="H102" s="12"/>
    </row>
    <row r="103" spans="1:8" x14ac:dyDescent="0.25">
      <c r="C103" s="12" t="s">
        <v>92</v>
      </c>
      <c r="D103" s="54"/>
      <c r="E103" s="18"/>
      <c r="F103" s="55">
        <f>SUMIF($E$115:$E$122,C103,H115:H122)</f>
        <v>0</v>
      </c>
      <c r="G103" s="56">
        <f>+F103/$F$87</f>
        <v>0</v>
      </c>
      <c r="H103" s="12"/>
    </row>
    <row r="104" spans="1:8" x14ac:dyDescent="0.25">
      <c r="C104" s="12" t="s">
        <v>93</v>
      </c>
      <c r="D104" s="54"/>
      <c r="E104" s="18"/>
      <c r="F104" s="55">
        <f t="shared" ref="F104:F112" si="3">SUMIF($E$115:$E$122,C104,H116:H123)</f>
        <v>0</v>
      </c>
      <c r="G104" s="56">
        <f t="shared" ref="G104:G112" si="4">+F104/$F$87</f>
        <v>0</v>
      </c>
      <c r="H104" s="12"/>
    </row>
    <row r="105" spans="1:8" x14ac:dyDescent="0.25">
      <c r="C105" s="12" t="s">
        <v>94</v>
      </c>
      <c r="D105" s="54"/>
      <c r="E105" s="18"/>
      <c r="F105" s="55">
        <f t="shared" si="3"/>
        <v>0</v>
      </c>
      <c r="G105" s="56">
        <f t="shared" si="4"/>
        <v>0</v>
      </c>
      <c r="H105" s="12"/>
    </row>
    <row r="106" spans="1:8" x14ac:dyDescent="0.25">
      <c r="C106" s="12" t="s">
        <v>95</v>
      </c>
      <c r="D106" s="54"/>
      <c r="E106" s="18"/>
      <c r="F106" s="55">
        <f t="shared" si="3"/>
        <v>0</v>
      </c>
      <c r="G106" s="56">
        <f t="shared" si="4"/>
        <v>0</v>
      </c>
      <c r="H106" s="12"/>
    </row>
    <row r="107" spans="1:8" x14ac:dyDescent="0.25">
      <c r="C107" s="12" t="s">
        <v>96</v>
      </c>
      <c r="D107" s="54"/>
      <c r="E107" s="18"/>
      <c r="F107" s="55">
        <f t="shared" si="3"/>
        <v>0</v>
      </c>
      <c r="G107" s="56">
        <f t="shared" si="4"/>
        <v>0</v>
      </c>
      <c r="H107" s="12"/>
    </row>
    <row r="108" spans="1:8" x14ac:dyDescent="0.25">
      <c r="C108" s="12" t="s">
        <v>97</v>
      </c>
      <c r="D108" s="54"/>
      <c r="E108" s="18"/>
      <c r="F108" s="55">
        <f t="shared" si="3"/>
        <v>0</v>
      </c>
      <c r="G108" s="56">
        <f t="shared" si="4"/>
        <v>0</v>
      </c>
      <c r="H108" s="12"/>
    </row>
    <row r="109" spans="1:8" x14ac:dyDescent="0.25">
      <c r="C109" s="12" t="s">
        <v>98</v>
      </c>
      <c r="D109" s="54"/>
      <c r="E109" s="18"/>
      <c r="F109" s="55">
        <f t="shared" si="3"/>
        <v>0</v>
      </c>
      <c r="G109" s="56">
        <f t="shared" si="4"/>
        <v>0</v>
      </c>
      <c r="H109" s="12"/>
    </row>
    <row r="110" spans="1:8" x14ac:dyDescent="0.25">
      <c r="C110" s="12" t="s">
        <v>99</v>
      </c>
      <c r="D110" s="54"/>
      <c r="E110" s="18"/>
      <c r="F110" s="55">
        <f>SUMIF($E$115:$E$122,C110,H122:H129)</f>
        <v>0</v>
      </c>
      <c r="G110" s="56">
        <f t="shared" si="4"/>
        <v>0</v>
      </c>
      <c r="H110" s="12"/>
    </row>
    <row r="111" spans="1:8" x14ac:dyDescent="0.25">
      <c r="C111" s="12" t="s">
        <v>100</v>
      </c>
      <c r="D111" s="54"/>
      <c r="E111" s="18"/>
      <c r="F111" s="55">
        <f t="shared" si="3"/>
        <v>0</v>
      </c>
      <c r="G111" s="56">
        <f t="shared" si="4"/>
        <v>0</v>
      </c>
      <c r="H111" s="12"/>
    </row>
    <row r="112" spans="1:8" x14ac:dyDescent="0.25">
      <c r="C112" s="57" t="s">
        <v>101</v>
      </c>
      <c r="D112" s="54"/>
      <c r="E112" s="18"/>
      <c r="F112" s="55">
        <f t="shared" si="3"/>
        <v>0</v>
      </c>
      <c r="G112" s="56">
        <f t="shared" si="4"/>
        <v>0</v>
      </c>
      <c r="H112" s="12"/>
    </row>
    <row r="115" spans="5:8" x14ac:dyDescent="0.25">
      <c r="E115" s="12" t="s">
        <v>92</v>
      </c>
      <c r="F115" s="12" t="s">
        <v>102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2" t="s">
        <v>92</v>
      </c>
      <c r="F116" s="12" t="s">
        <v>103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2" t="s">
        <v>92</v>
      </c>
      <c r="F117" s="12" t="s">
        <v>104</v>
      </c>
      <c r="G117">
        <f t="shared" si="5"/>
        <v>0</v>
      </c>
      <c r="H117">
        <f t="shared" si="6"/>
        <v>0</v>
      </c>
    </row>
    <row r="118" spans="5:8" x14ac:dyDescent="0.25">
      <c r="E118" s="12" t="s">
        <v>94</v>
      </c>
      <c r="F118" s="12" t="s">
        <v>105</v>
      </c>
      <c r="G118">
        <f t="shared" si="5"/>
        <v>0</v>
      </c>
      <c r="H118">
        <f t="shared" si="6"/>
        <v>0</v>
      </c>
    </row>
    <row r="119" spans="5:8" x14ac:dyDescent="0.25">
      <c r="E119" s="12" t="s">
        <v>95</v>
      </c>
      <c r="F119" s="12" t="s">
        <v>106</v>
      </c>
      <c r="G119">
        <f t="shared" si="5"/>
        <v>0</v>
      </c>
      <c r="H119">
        <f t="shared" si="6"/>
        <v>0</v>
      </c>
    </row>
    <row r="120" spans="5:8" x14ac:dyDescent="0.25">
      <c r="E120" s="12" t="s">
        <v>92</v>
      </c>
      <c r="F120" s="12" t="s">
        <v>107</v>
      </c>
      <c r="G120">
        <f t="shared" si="5"/>
        <v>0</v>
      </c>
      <c r="H120">
        <f t="shared" si="6"/>
        <v>0</v>
      </c>
    </row>
    <row r="121" spans="5:8" x14ac:dyDescent="0.25">
      <c r="E121" s="12" t="s">
        <v>95</v>
      </c>
      <c r="F121" s="12" t="s">
        <v>108</v>
      </c>
      <c r="G121">
        <f t="shared" si="5"/>
        <v>0</v>
      </c>
      <c r="H121">
        <f t="shared" si="6"/>
        <v>0</v>
      </c>
    </row>
    <row r="122" spans="5:8" x14ac:dyDescent="0.25">
      <c r="E122" s="12" t="s">
        <v>92</v>
      </c>
      <c r="F122" s="12" t="s">
        <v>109</v>
      </c>
      <c r="G122">
        <f t="shared" si="5"/>
        <v>0</v>
      </c>
      <c r="H122">
        <f t="shared" si="6"/>
        <v>0</v>
      </c>
    </row>
    <row r="123" spans="5:8" x14ac:dyDescent="0.25">
      <c r="G123" t="s">
        <v>110</v>
      </c>
      <c r="H123" t="s">
        <v>110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2022-06-09T05:33:51Z</dcterms:created>
  <dcterms:modified xsi:type="dcterms:W3CDTF">2022-06-09T05:34:16Z</dcterms:modified>
</cp:coreProperties>
</file>